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xr:revisionPtr revIDLastSave="0" documentId="13_ncr:1_{F9E04A8A-EF80-4781-8374-F854E8404976}" xr6:coauthVersionLast="47" xr6:coauthVersionMax="47" xr10:uidLastSave="{00000000-0000-0000-0000-000000000000}"/>
  <bookViews>
    <workbookView xWindow="28680" yWindow="-120" windowWidth="29040" windowHeight="15720" xr2:uid="{00000000-000D-0000-FFFF-FFFF00000000}"/>
  </bookViews>
  <sheets>
    <sheet name="Dashboard" sheetId="1" r:id="rId1"/>
    <sheet name="Sales" sheetId="2" r:id="rId2"/>
    <sheet name="Income" sheetId="5" r:id="rId3"/>
    <sheet name="Expenses" sheetId="3" r:id="rId4"/>
    <sheet name="Taxes" sheetId="4" r:id="rId5"/>
    <sheet name="Categories" sheetId="7" r:id="rId6"/>
  </sheets>
  <definedNames>
    <definedName name="Company_Name">Dashboard!$C$4</definedName>
    <definedName name="Net_Profit">Dashboard!$F$22</definedName>
    <definedName name="_xlnm.Print_Titles" localSheetId="5">'Categories'!$6:$6</definedName>
    <definedName name="_xlnm.Print_Titles" localSheetId="0">Dashboard!$8:$8</definedName>
    <definedName name="_xlnm.Print_Titles" localSheetId="3">Expenses!$6:$6</definedName>
    <definedName name="_xlnm.Print_Titles" localSheetId="2">Income!$6:$6</definedName>
    <definedName name="_xlnm.Print_Titles" localSheetId="1">Sales!$6:$6</definedName>
    <definedName name="_xlnm.Print_Titles" localSheetId="4">Taxes!$7:$7</definedName>
    <definedName name="RowTitleRegion1..C3">Sales!$I$3</definedName>
    <definedName name="RowTitleRegion1..C3.3">Income!$I$3</definedName>
    <definedName name="RowTitleRegion1..C3.4">Expenses!$I$3</definedName>
    <definedName name="RowTitleRegion1..C3.5">Taxes!$I$3</definedName>
    <definedName name="RowTitleRegion1..C4">Dashboard!$E$3</definedName>
    <definedName name="RowTitleRegion2..H20">Dashboard!$C$19</definedName>
    <definedName name="Sales_Revenue">SUMIFS(SalesRevenue[Current
period],SalesRevenue[Revenue type],"Sales Revenue")</definedName>
    <definedName name="Title1">Dashboard[[#Headers],[Summary]]</definedName>
    <definedName name="Title2">SalesRevenue[[#Headers],[Revenue type]]</definedName>
    <definedName name="Title3">Income[[#Headers],[Income type]]</definedName>
    <definedName name="Title4">OperatingExpenses[[#Headers],[Expense type]]</definedName>
    <definedName name="Title5">Taxes[[#Headers],[Type]]</definedName>
    <definedName name="Title6">Categories[[#Headers],[Categories]]</definedName>
    <definedName name="Total_Cost_Sales">Dashboard!$F$10</definedName>
    <definedName name="Total_General_and_Administrative">Dashboard!$F$13</definedName>
    <definedName name="Total_Gross_Profit">Dashboard!$F$19</definedName>
    <definedName name="Total_Income_Operations">Dashboard!$F$21</definedName>
    <definedName name="Total_Operating_Expenses">Dashboard!$F$20</definedName>
    <definedName name="Total_Other_Expenses">Dashboard!$F$14</definedName>
    <definedName name="Total_Other_Income">Dashboard!$F$15</definedName>
    <definedName name="Total_Research_and_Development">Dashboard!$F$12</definedName>
    <definedName name="Total_Sales_and_Marketing">Dashboard!$F$11</definedName>
    <definedName name="Total_Sales_Revenue">Dashboard!$F$9</definedName>
    <definedName name="Total_Taxes">Dashboard!$F$16</definedName>
    <definedName name="Workbook_Dates">Dashboard!$G$3</definedName>
    <definedName name="Workbook_Title">Dashboard!$C$3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C3" i="7"/>
  <c r="C4" i="4"/>
  <c r="C3" i="4"/>
  <c r="C4" i="3"/>
  <c r="C3" i="3"/>
  <c r="C3" i="5"/>
  <c r="C3" i="2"/>
  <c r="C4" i="5"/>
  <c r="C4" i="2"/>
  <c r="J4" i="2"/>
  <c r="I7" i="2"/>
  <c r="J7" i="2"/>
  <c r="I8" i="2"/>
  <c r="J8" i="2"/>
  <c r="I9" i="2"/>
  <c r="J9" i="2"/>
  <c r="I10" i="2"/>
  <c r="J10" i="2"/>
  <c r="I11" i="2"/>
  <c r="J11" i="2"/>
  <c r="I12" i="2"/>
  <c r="J12" i="2"/>
  <c r="I13" i="2"/>
  <c r="J13" i="2"/>
  <c r="I14" i="2"/>
  <c r="J14" i="2"/>
  <c r="E15" i="2"/>
  <c r="F15" i="2"/>
  <c r="G15" i="2"/>
  <c r="H14" i="2" l="1"/>
  <c r="I15" i="2"/>
  <c r="H11" i="2"/>
  <c r="J15" i="2"/>
  <c r="H8" i="2"/>
  <c r="H9" i="2"/>
  <c r="H13" i="2"/>
  <c r="H10" i="2"/>
  <c r="H7" i="2"/>
  <c r="H12" i="2"/>
  <c r="H15" i="2" l="1"/>
  <c r="H8" i="5" l="1"/>
  <c r="I10" i="4"/>
  <c r="H10" i="4"/>
  <c r="H11" i="3"/>
  <c r="H19" i="3" l="1"/>
  <c r="H20" i="3"/>
  <c r="H12" i="4"/>
  <c r="J12" i="4" l="1"/>
  <c r="J11" i="4"/>
  <c r="J10" i="4"/>
  <c r="J9" i="4"/>
  <c r="I12" i="4"/>
  <c r="I11" i="4"/>
  <c r="I9" i="4"/>
  <c r="J8" i="5"/>
  <c r="I8" i="5"/>
  <c r="I7" i="5" l="1"/>
  <c r="J8" i="4" l="1"/>
  <c r="J13" i="4" s="1"/>
  <c r="I16" i="1" s="1"/>
  <c r="I8" i="4"/>
  <c r="I13" i="4" s="1"/>
  <c r="H16" i="1" s="1"/>
  <c r="H8" i="4"/>
  <c r="H9" i="4"/>
  <c r="H11" i="4"/>
  <c r="G13" i="4"/>
  <c r="J4" i="4" s="1"/>
  <c r="F13" i="4"/>
  <c r="E16" i="1" s="1"/>
  <c r="E13" i="4"/>
  <c r="D16" i="1" s="1"/>
  <c r="J7" i="3"/>
  <c r="J8" i="3"/>
  <c r="J9" i="3"/>
  <c r="J10" i="3"/>
  <c r="J11" i="3"/>
  <c r="J12" i="3"/>
  <c r="J13" i="3"/>
  <c r="J14" i="3"/>
  <c r="J15" i="3"/>
  <c r="J16" i="3"/>
  <c r="J17" i="3"/>
  <c r="J18" i="3"/>
  <c r="J19" i="3"/>
  <c r="J20" i="3"/>
  <c r="J21" i="3"/>
  <c r="J22" i="3"/>
  <c r="J23" i="3"/>
  <c r="J24" i="3"/>
  <c r="J25" i="3"/>
  <c r="J26" i="3"/>
  <c r="I7" i="3"/>
  <c r="I8" i="3"/>
  <c r="I9" i="3"/>
  <c r="I10" i="3"/>
  <c r="I11" i="3"/>
  <c r="I12" i="3"/>
  <c r="I13" i="3"/>
  <c r="I14" i="3"/>
  <c r="I15" i="3"/>
  <c r="I16" i="3"/>
  <c r="I17" i="3"/>
  <c r="I18" i="3"/>
  <c r="I19" i="3"/>
  <c r="I20" i="3"/>
  <c r="I21" i="3"/>
  <c r="I22" i="3"/>
  <c r="I23" i="3"/>
  <c r="I24" i="3"/>
  <c r="I25" i="3"/>
  <c r="I26" i="3"/>
  <c r="H7" i="3"/>
  <c r="H8" i="3"/>
  <c r="H9" i="3"/>
  <c r="H10" i="3"/>
  <c r="H12" i="3"/>
  <c r="H13" i="3"/>
  <c r="H14" i="3"/>
  <c r="H15" i="3"/>
  <c r="H16" i="3"/>
  <c r="H17" i="3"/>
  <c r="H18" i="3"/>
  <c r="H21" i="3"/>
  <c r="H22" i="3"/>
  <c r="H23" i="3"/>
  <c r="H24" i="3"/>
  <c r="H25" i="3"/>
  <c r="H26" i="3"/>
  <c r="G27" i="3"/>
  <c r="J4" i="3" s="1"/>
  <c r="F27" i="3"/>
  <c r="E27" i="3"/>
  <c r="J7" i="5"/>
  <c r="I9" i="5"/>
  <c r="H15" i="1" s="1"/>
  <c r="H7" i="5"/>
  <c r="G9" i="5"/>
  <c r="J4" i="5" s="1"/>
  <c r="F9" i="5"/>
  <c r="E9" i="5"/>
  <c r="D15" i="1" s="1"/>
  <c r="F13" i="1"/>
  <c r="D13" i="1"/>
  <c r="E13" i="1"/>
  <c r="E12" i="1"/>
  <c r="I13" i="1"/>
  <c r="H13" i="1"/>
  <c r="G13" i="1"/>
  <c r="H10" i="1"/>
  <c r="I10" i="1"/>
  <c r="H9" i="1"/>
  <c r="I9" i="1"/>
  <c r="I11" i="1" l="1"/>
  <c r="F16" i="1"/>
  <c r="D14" i="1"/>
  <c r="D20" i="1" s="1"/>
  <c r="I12" i="1"/>
  <c r="F20" i="1"/>
  <c r="G20" i="1" s="1"/>
  <c r="H12" i="1"/>
  <c r="H11" i="1"/>
  <c r="J27" i="3"/>
  <c r="I27" i="3"/>
  <c r="E20" i="1"/>
  <c r="J9" i="5"/>
  <c r="I15" i="1" s="1"/>
  <c r="E19" i="1"/>
  <c r="D19" i="1"/>
  <c r="H9" i="5"/>
  <c r="G12" i="1"/>
  <c r="G11" i="1"/>
  <c r="H13" i="4"/>
  <c r="F19" i="1"/>
  <c r="G15" i="1" l="1"/>
  <c r="G16" i="1"/>
  <c r="I14" i="1"/>
  <c r="D21" i="1"/>
  <c r="D22" i="1" s="1"/>
  <c r="I20" i="1"/>
  <c r="E21" i="1"/>
  <c r="E22" i="1" s="1"/>
  <c r="H19" i="1"/>
  <c r="H14" i="1"/>
  <c r="G10" i="1"/>
  <c r="G9" i="1"/>
  <c r="H20" i="1"/>
  <c r="F21" i="1"/>
  <c r="I19" i="1"/>
  <c r="G19" i="1"/>
  <c r="H21" i="1" l="1"/>
  <c r="F22" i="1"/>
  <c r="I21" i="1"/>
  <c r="G21" i="1"/>
  <c r="G22" i="1" l="1"/>
  <c r="I22" i="1"/>
  <c r="H22" i="1"/>
  <c r="H27" i="3"/>
  <c r="G14" i="1" l="1"/>
</calcChain>
</file>

<file path=xl/sharedStrings.xml><?xml version="1.0" encoding="utf-8"?>
<sst xmlns="http://schemas.openxmlformats.org/spreadsheetml/2006/main" count="152" uniqueCount="74">
  <si>
    <t>PROFIT AND LOSS STATEMENT</t>
  </si>
  <si>
    <t>Current gross margin  [L/J]</t>
  </si>
  <si>
    <t>For the month ending 8-31</t>
  </si>
  <si>
    <t>Current return on sales  [T/J]</t>
  </si>
  <si>
    <t>Stated in 000s</t>
  </si>
  <si>
    <t>Do not modify the categories in this worksheet or the formulas may break. Use the Categories worksheet to add categories and update the corresponding worksheets with entries. This worksheet will automatically update.</t>
  </si>
  <si>
    <t>Summary</t>
  </si>
  <si>
    <t>Total
prior period</t>
  </si>
  <si>
    <t>Total
budget</t>
  </si>
  <si>
    <t>Total
current period</t>
  </si>
  <si>
    <t>Total current
period as % of sales</t>
  </si>
  <si>
    <t>Total % change
from prior period</t>
  </si>
  <si>
    <t>Total % change
from budget</t>
  </si>
  <si>
    <t>Total sales revenue  [J]</t>
  </si>
  <si>
    <t>Total cost of sales  [K]</t>
  </si>
  <si>
    <t>Total sales and marketing expenses  [M]</t>
  </si>
  <si>
    <t>Total research and development expenses  [N]</t>
  </si>
  <si>
    <t>Total general and administrative expenses  [O]</t>
  </si>
  <si>
    <t>Total other operating expenses [P]</t>
  </si>
  <si>
    <t>Other income  [S]</t>
  </si>
  <si>
    <t>Total taxes  [T]</t>
  </si>
  <si>
    <t>Gross profit  [L=J-K]</t>
  </si>
  <si>
    <t>Total operating expenses  [Q=M+N+O+P]</t>
  </si>
  <si>
    <t>Income from operations  [R=L-Q]</t>
  </si>
  <si>
    <t>Net profit  [U=R+S-T]</t>
  </si>
  <si>
    <t>Sales revenue</t>
  </si>
  <si>
    <t>Revenue type</t>
  </si>
  <si>
    <t>Description</t>
  </si>
  <si>
    <t>Prior
period</t>
  </si>
  <si>
    <t>Budget</t>
  </si>
  <si>
    <t>Current
period</t>
  </si>
  <si>
    <t>Current period
as % of sales</t>
  </si>
  <si>
    <t>% Change from
prior period</t>
  </si>
  <si>
    <t>% Change
from budget</t>
  </si>
  <si>
    <t>Product/Service 1</t>
  </si>
  <si>
    <t>Product/Service 2</t>
  </si>
  <si>
    <t>Product/Service 3</t>
  </si>
  <si>
    <t>Product/Service 4</t>
  </si>
  <si>
    <t>Cost of sales</t>
  </si>
  <si>
    <t>Total sales revenue</t>
  </si>
  <si>
    <t>Income</t>
  </si>
  <si>
    <t>Income type</t>
  </si>
  <si>
    <t>Other income</t>
  </si>
  <si>
    <t>Total sales income</t>
  </si>
  <si>
    <t>Operating expenses</t>
  </si>
  <si>
    <t>Expense type</t>
  </si>
  <si>
    <t>Sales and marketing</t>
  </si>
  <si>
    <t>Advertising</t>
  </si>
  <si>
    <t>Direct marketing</t>
  </si>
  <si>
    <t>Other expenses (specify)</t>
  </si>
  <si>
    <t>Research and development</t>
  </si>
  <si>
    <t>Technology licenses</t>
  </si>
  <si>
    <t xml:space="preserve">Patents </t>
  </si>
  <si>
    <t>General and administrative</t>
  </si>
  <si>
    <t>Wages and salaries</t>
  </si>
  <si>
    <t>Outside services</t>
  </si>
  <si>
    <t>Supplies</t>
  </si>
  <si>
    <t>Meals and entertainment</t>
  </si>
  <si>
    <t>Rent</t>
  </si>
  <si>
    <t>Telephone</t>
  </si>
  <si>
    <t>Utilities</t>
  </si>
  <si>
    <t>Depreciation</t>
  </si>
  <si>
    <t>Insurance</t>
  </si>
  <si>
    <t>Repairs and maintenance</t>
  </si>
  <si>
    <t>Total operating expenses</t>
  </si>
  <si>
    <t>Taxes</t>
  </si>
  <si>
    <t>Type</t>
  </si>
  <si>
    <t>% Change from prior period</t>
  </si>
  <si>
    <t>Income taxes</t>
  </si>
  <si>
    <t>Payroll taxes</t>
  </si>
  <si>
    <t>Real estate taxes</t>
  </si>
  <si>
    <t>Other taxes (specify)</t>
  </si>
  <si>
    <t>Total taxes</t>
  </si>
  <si>
    <t>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</si>
</sst>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00_);_(&quot;$&quot;* \(#,##0.00\);_(&quot;$&quot;* &quot;-&quot;??_);_(@_)"/>
    <numFmt numFmtId="165" formatCode="&quot;$&quot;#,##0.00"/>
  </numFmts>
  <fonts count="22" x14ac:knownFonts="1">
    <font>
      <sz val="11"/>
      <name val="Open Sans"/>
      <family val="2"/>
      <scheme val="minor"/>
    </font>
    <font>
      <sz val="11"/>
      <color theme="1"/>
      <name val="Open Sans"/>
      <family val="2"/>
      <scheme val="minor"/>
    </font>
    <font>
      <sz val="11"/>
      <color theme="1"/>
      <name val="Open Sans"/>
      <family val="2"/>
      <scheme val="minor"/>
    </font>
    <font>
      <b/>
      <sz val="16"/>
      <color theme="1" tint="0.14996795556505021"/>
      <name val="Open Sans"/>
      <family val="2"/>
      <scheme val="major"/>
    </font>
    <font>
      <sz val="11"/>
      <color theme="1" tint="0.14996795556505021"/>
      <name val="Open Sans"/>
      <family val="2"/>
      <scheme val="major"/>
    </font>
    <font>
      <sz val="12"/>
      <color theme="1" tint="0.14993743705557422"/>
      <name val="Open Sans"/>
      <family val="2"/>
      <scheme val="major"/>
    </font>
    <font>
      <b/>
      <sz val="11"/>
      <color theme="1"/>
      <name val="Open Sans"/>
      <family val="2"/>
      <scheme val="minor"/>
    </font>
    <font>
      <sz val="11"/>
      <name val="Open Sans"/>
      <family val="2"/>
      <scheme val="minor"/>
    </font>
    <font>
      <sz val="11"/>
      <color theme="1" tint="0.14990691854609822"/>
      <name val="Open Sans"/>
      <family val="2"/>
      <scheme val="major"/>
    </font>
    <font>
      <b/>
      <sz val="12"/>
      <color theme="1" tint="0.14993743705557422"/>
      <name val="Open Sans"/>
      <family val="2"/>
      <scheme val="major"/>
    </font>
    <font>
      <sz val="10"/>
      <color theme="1" tint="0.14990691854609822"/>
      <name val="Open Sans"/>
      <family val="2"/>
      <scheme val="minor"/>
    </font>
    <font>
      <sz val="10"/>
      <color theme="1" tint="0.14996795556505021"/>
      <name val="Open Sans"/>
      <family val="2"/>
      <scheme val="minor"/>
    </font>
    <font>
      <sz val="10"/>
      <name val="Open Sans"/>
      <family val="2"/>
      <scheme val="minor"/>
    </font>
    <font>
      <sz val="20"/>
      <color theme="1" tint="0.14993743705557422"/>
      <name val="Open Sans"/>
      <family val="2"/>
      <scheme val="minor"/>
    </font>
    <font>
      <sz val="11"/>
      <color theme="1" tint="0.14996795556505021"/>
      <name val="Open Sans"/>
      <family val="2"/>
      <scheme val="minor"/>
    </font>
    <font>
      <b/>
      <sz val="10"/>
      <name val="Open Sans"/>
      <family val="2"/>
      <scheme val="minor"/>
    </font>
    <font>
      <b/>
      <sz val="28"/>
      <color theme="8"/>
      <name val="Open Sans"/>
      <family val="2"/>
      <scheme val="major"/>
    </font>
    <font>
      <sz val="18"/>
      <color theme="8"/>
      <name val="Open Sans"/>
      <family val="2"/>
      <scheme val="major"/>
    </font>
    <font>
      <sz val="28"/>
      <color rgb="FF002060"/>
      <name val="Open Sans"/>
      <family val="2"/>
      <scheme val="minor"/>
    </font>
    <font>
      <sz val="12"/>
      <color theme="1" tint="0.14993743705557422"/>
      <name val="Open Sans"/>
      <family val="2"/>
      <scheme val="minor"/>
    </font>
    <font>
      <sz val="10"/>
      <color theme="1" tint="0.14993743705557422"/>
      <name val="Open Sans"/>
      <family val="2"/>
      <scheme val="minor"/>
    </font>
    <font>
      <b/>
      <sz val="28"/>
      <color rgb="FF002060"/>
      <name val="Open Sans"/>
      <family val="2"/>
      <scheme val="minor"/>
    </font>
  </fonts>
  <fills count="8">
    <fill>
      <patternFill patternType="none"/>
    </fill>
    <fill>
      <patternFill patternType="gray125"/>
    </fill>
    <fill>
      <patternFill patternType="solid">
        <fgColor theme="9" tint="0.79998168889431442"/>
        <bgColor indexed="65"/>
      </patternFill>
    </fill>
    <fill>
      <patternFill patternType="solid">
        <fgColor theme="4" tint="0.59999389629810485"/>
        <bgColor indexed="65"/>
      </patternFill>
    </fill>
    <fill>
      <patternFill patternType="solid">
        <fgColor theme="4" tint="0.79998168889431442"/>
        <bgColor indexed="65"/>
      </patternFill>
    </fill>
    <fill>
      <patternFill patternType="solid">
        <fgColor theme="4" tint="0.79998168889431442"/>
        <bgColor indexed="64"/>
      </patternFill>
    </fill>
    <fill>
      <patternFill patternType="solid">
        <fgColor theme="8"/>
        <bgColor indexed="64"/>
      </patternFill>
    </fill>
    <fill>
      <patternFill patternType="solid">
        <fgColor theme="0"/>
        <bgColor indexed="64"/>
      </patternFill>
    </fill>
  </fills>
  <borders count="14">
    <border>
      <left/>
      <right/>
      <top/>
      <bottom/>
      <diagonal/>
    </border>
    <border>
      <left/>
      <right/>
      <top/>
      <bottom style="thick">
        <color rgb="FF002060"/>
      </bottom>
      <diagonal/>
    </border>
    <border>
      <left/>
      <right style="thick">
        <color rgb="FF002060"/>
      </right>
      <top/>
      <bottom style="thick">
        <color rgb="FF002060"/>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ck">
        <color auto="1"/>
      </bottom>
      <diagonal/>
    </border>
    <border>
      <left style="thin">
        <color auto="1"/>
      </left>
      <right/>
      <top/>
      <bottom style="thick">
        <color auto="1"/>
      </bottom>
      <diagonal/>
    </border>
    <border>
      <left/>
      <right style="thin">
        <color rgb="FF002060"/>
      </right>
      <top/>
      <bottom/>
      <diagonal/>
    </border>
    <border>
      <left/>
      <right/>
      <top/>
      <bottom style="thin">
        <color rgb="FF002060"/>
      </bottom>
      <diagonal/>
    </border>
    <border>
      <left/>
      <right style="thick">
        <color rgb="FF002060"/>
      </right>
      <top style="thin">
        <color auto="1"/>
      </top>
      <bottom/>
      <diagonal/>
    </border>
    <border>
      <left style="thick">
        <color rgb="FF002060"/>
      </left>
      <right/>
      <top/>
      <bottom/>
      <diagonal/>
    </border>
    <border>
      <left style="thin">
        <color rgb="FF002060"/>
      </left>
      <right/>
      <top style="thin">
        <color rgb="FF002060"/>
      </top>
      <bottom/>
      <diagonal/>
    </border>
    <border>
      <left style="thin">
        <color rgb="FF002060"/>
      </left>
      <right/>
      <top/>
      <bottom style="thick">
        <color rgb="FF002060"/>
      </bottom>
      <diagonal/>
    </border>
    <border>
      <left/>
      <right style="thick">
        <color rgb="FF002060"/>
      </right>
      <top style="thin">
        <color rgb="FF002060"/>
      </top>
      <bottom/>
      <diagonal/>
    </border>
  </borders>
  <cellStyleXfs count="12">
    <xf numFmtId="0" fontId="0" fillId="0" borderId="0">
      <alignment wrapText="1"/>
    </xf>
    <xf numFmtId="0" fontId="9" fillId="0" borderId="0" applyNumberFormat="0" applyFill="0" applyProtection="0">
      <alignment vertical="center"/>
    </xf>
    <xf numFmtId="0" fontId="5" fillId="0" borderId="0" applyNumberFormat="0" applyFill="0" applyProtection="0">
      <alignment vertical="center"/>
    </xf>
    <xf numFmtId="0" fontId="4" fillId="0" borderId="0" applyNumberFormat="0" applyFill="0" applyProtection="0">
      <alignment vertical="center"/>
    </xf>
    <xf numFmtId="0" fontId="8" fillId="0" borderId="0" applyNumberFormat="0" applyFill="0" applyProtection="0">
      <alignment vertical="center" wrapText="1"/>
    </xf>
    <xf numFmtId="164" fontId="7" fillId="0" borderId="0" applyFont="0" applyFill="0" applyBorder="0" applyAlignment="0" applyProtection="0"/>
    <xf numFmtId="10" fontId="7" fillId="0" borderId="0" applyFont="0" applyFill="0" applyBorder="0" applyProtection="0">
      <alignment horizontal="right"/>
    </xf>
    <xf numFmtId="0" fontId="6" fillId="2" borderId="0" applyNumberFormat="0" applyBorder="0" applyAlignment="0" applyProtection="0"/>
    <xf numFmtId="0" fontId="3" fillId="0" borderId="0" applyNumberFormat="0" applyFill="0" applyBorder="0" applyProtection="0">
      <alignment vertical="center"/>
    </xf>
    <xf numFmtId="10" fontId="2" fillId="3" borderId="0" applyFont="0" applyBorder="0" applyProtection="0">
      <alignment horizontal="right"/>
    </xf>
    <xf numFmtId="0" fontId="4" fillId="0" borderId="0" applyNumberFormat="0" applyFill="0" applyBorder="0" applyProtection="0">
      <alignment wrapText="1"/>
    </xf>
    <xf numFmtId="10" fontId="1" fillId="4" borderId="0" applyBorder="0" applyProtection="0">
      <alignment horizontal="right"/>
    </xf>
  </cellStyleXfs>
  <cellXfs count="64">
    <xf numFmtId="0" fontId="0" fillId="0" borderId="0" xfId="0">
      <alignment wrapText="1"/>
    </xf>
    <xf numFmtId="0" fontId="0" fillId="6" borderId="0" xfId="0" applyFill="1">
      <alignment wrapText="1"/>
    </xf>
    <xf numFmtId="0" fontId="10" fillId="0" borderId="0" xfId="4" applyFont="1" applyAlignment="1">
      <alignment wrapText="1"/>
    </xf>
    <xf numFmtId="0" fontId="11" fillId="0" borderId="0" xfId="3" applyFont="1" applyAlignment="1"/>
    <xf numFmtId="0" fontId="12" fillId="5" borderId="3" xfId="4" applyFont="1" applyFill="1" applyBorder="1" applyAlignment="1">
      <alignment horizontal="left" vertical="center" wrapText="1" indent="1"/>
    </xf>
    <xf numFmtId="0" fontId="12" fillId="5" borderId="4" xfId="3" applyFont="1" applyFill="1" applyBorder="1" applyAlignment="1">
      <alignment horizontal="left" vertical="center" indent="1"/>
    </xf>
    <xf numFmtId="0" fontId="0" fillId="6" borderId="0" xfId="0" applyFill="1" applyAlignment="1">
      <alignment vertical="center" wrapText="1"/>
    </xf>
    <xf numFmtId="0" fontId="0" fillId="0" borderId="0" xfId="0" applyAlignment="1">
      <alignment vertical="center" wrapText="1"/>
    </xf>
    <xf numFmtId="0" fontId="10" fillId="0" borderId="0" xfId="4" applyFont="1">
      <alignment vertical="center" wrapText="1"/>
    </xf>
    <xf numFmtId="0" fontId="12" fillId="0" borderId="0" xfId="0" applyFont="1" applyAlignment="1">
      <alignment vertical="center" wrapText="1"/>
    </xf>
    <xf numFmtId="0" fontId="12" fillId="5" borderId="6" xfId="4" applyFont="1" applyFill="1" applyBorder="1" applyAlignment="1">
      <alignment horizontal="left" vertical="center" wrapText="1" indent="1"/>
    </xf>
    <xf numFmtId="0" fontId="12" fillId="5" borderId="5" xfId="0" applyFont="1" applyFill="1" applyBorder="1" applyAlignment="1">
      <alignment horizontal="left" vertical="center" wrapText="1" indent="1"/>
    </xf>
    <xf numFmtId="0" fontId="13" fillId="0" borderId="0" xfId="2" applyFont="1">
      <alignment vertical="center"/>
    </xf>
    <xf numFmtId="0" fontId="14" fillId="0" borderId="0" xfId="10" applyFont="1" applyFill="1">
      <alignment wrapText="1"/>
    </xf>
    <xf numFmtId="165" fontId="12" fillId="0" borderId="0" xfId="5" applyNumberFormat="1" applyFont="1" applyFill="1" applyBorder="1" applyAlignment="1">
      <alignment horizontal="left" vertical="center" indent="1"/>
    </xf>
    <xf numFmtId="10" fontId="12" fillId="5" borderId="0" xfId="11" applyFont="1" applyFill="1" applyBorder="1" applyAlignment="1">
      <alignment horizontal="left" vertical="center" indent="1"/>
    </xf>
    <xf numFmtId="0" fontId="16" fillId="0" borderId="0" xfId="8" applyFont="1" applyAlignment="1">
      <alignment horizontal="left" vertical="center"/>
    </xf>
    <xf numFmtId="0" fontId="17" fillId="0" borderId="0" xfId="2" applyFont="1" applyAlignment="1">
      <alignment horizontal="left" vertical="center"/>
    </xf>
    <xf numFmtId="0" fontId="12" fillId="5" borderId="11" xfId="4" applyFont="1" applyFill="1" applyBorder="1" applyAlignment="1" applyProtection="1">
      <alignment horizontal="left" vertical="center" wrapText="1" indent="1"/>
    </xf>
    <xf numFmtId="165" fontId="12" fillId="5" borderId="9" xfId="3" applyNumberFormat="1" applyFont="1" applyFill="1" applyBorder="1" applyAlignment="1" applyProtection="1">
      <alignment horizontal="left" vertical="center" indent="1"/>
    </xf>
    <xf numFmtId="0" fontId="0" fillId="0" borderId="7" xfId="0" applyBorder="1">
      <alignment wrapText="1"/>
    </xf>
    <xf numFmtId="0" fontId="12" fillId="5" borderId="1" xfId="0" applyFont="1" applyFill="1" applyBorder="1" applyAlignment="1">
      <alignment horizontal="left" vertical="center" wrapText="1" indent="1"/>
    </xf>
    <xf numFmtId="165" fontId="12" fillId="5" borderId="2" xfId="5" applyNumberFormat="1" applyFont="1" applyFill="1" applyBorder="1" applyAlignment="1" applyProtection="1">
      <alignment horizontal="left" vertical="center" indent="1"/>
    </xf>
    <xf numFmtId="0" fontId="18" fillId="0" borderId="0" xfId="2" applyFont="1" applyAlignment="1" applyProtection="1">
      <alignment horizontal="left" vertical="center"/>
    </xf>
    <xf numFmtId="0" fontId="16" fillId="0" borderId="0" xfId="8" applyFont="1" applyAlignment="1" applyProtection="1">
      <alignment horizontal="left" vertical="center"/>
    </xf>
    <xf numFmtId="0" fontId="17" fillId="0" borderId="0" xfId="2" applyFont="1" applyAlignment="1" applyProtection="1">
      <alignment horizontal="left" vertical="center"/>
    </xf>
    <xf numFmtId="0" fontId="12" fillId="5" borderId="11" xfId="4" applyFont="1" applyFill="1" applyBorder="1" applyAlignment="1">
      <alignment horizontal="left" vertical="center" wrapText="1" indent="1"/>
    </xf>
    <xf numFmtId="165" fontId="12" fillId="5" borderId="13" xfId="3" applyNumberFormat="1" applyFont="1" applyFill="1" applyBorder="1" applyAlignment="1">
      <alignment horizontal="left" vertical="center" indent="2"/>
    </xf>
    <xf numFmtId="0" fontId="12" fillId="5" borderId="12" xfId="0" applyFont="1" applyFill="1" applyBorder="1" applyAlignment="1">
      <alignment horizontal="left" vertical="center" wrapText="1" indent="1"/>
    </xf>
    <xf numFmtId="165" fontId="12" fillId="5" borderId="1" xfId="5" applyNumberFormat="1" applyFont="1" applyFill="1" applyBorder="1" applyAlignment="1">
      <alignment horizontal="left" vertical="center" indent="1"/>
    </xf>
    <xf numFmtId="0" fontId="0" fillId="0" borderId="10" xfId="0" applyBorder="1">
      <alignment wrapText="1"/>
    </xf>
    <xf numFmtId="0" fontId="19" fillId="0" borderId="0" xfId="2" applyFont="1">
      <alignment vertical="center"/>
    </xf>
    <xf numFmtId="10" fontId="12" fillId="4" borderId="0" xfId="11" applyFont="1" applyBorder="1" applyAlignment="1">
      <alignment horizontal="left" vertical="center" indent="1"/>
    </xf>
    <xf numFmtId="165" fontId="12" fillId="5" borderId="13" xfId="3" applyNumberFormat="1" applyFont="1" applyFill="1" applyBorder="1" applyAlignment="1">
      <alignment horizontal="left" vertical="center" indent="1"/>
    </xf>
    <xf numFmtId="165" fontId="12" fillId="5" borderId="2" xfId="5" applyNumberFormat="1" applyFont="1" applyFill="1" applyBorder="1" applyAlignment="1">
      <alignment horizontal="left" vertical="center" indent="1"/>
    </xf>
    <xf numFmtId="0" fontId="0" fillId="7" borderId="0" xfId="0" applyFill="1">
      <alignment wrapText="1"/>
    </xf>
    <xf numFmtId="0" fontId="0" fillId="0" borderId="8" xfId="0" applyBorder="1" applyAlignment="1">
      <alignment vertical="center" wrapText="1"/>
    </xf>
    <xf numFmtId="0" fontId="10" fillId="5" borderId="11" xfId="4" applyFont="1" applyFill="1" applyBorder="1" applyAlignment="1">
      <alignment horizontal="left" vertical="center" wrapText="1" indent="1"/>
    </xf>
    <xf numFmtId="165" fontId="11" fillId="5" borderId="13" xfId="3" applyNumberFormat="1" applyFont="1" applyFill="1" applyBorder="1" applyAlignment="1">
      <alignment horizontal="left" vertical="center" indent="2"/>
    </xf>
    <xf numFmtId="165" fontId="10" fillId="5" borderId="2" xfId="5" applyNumberFormat="1" applyFont="1" applyFill="1" applyBorder="1" applyAlignment="1">
      <alignment horizontal="left" vertical="center" indent="1"/>
    </xf>
    <xf numFmtId="0" fontId="20" fillId="0" borderId="0" xfId="2" applyFont="1">
      <alignment vertical="center"/>
    </xf>
    <xf numFmtId="0" fontId="12" fillId="0" borderId="0" xfId="0" applyFont="1">
      <alignment wrapText="1"/>
    </xf>
    <xf numFmtId="0" fontId="21" fillId="0" borderId="0" xfId="8" applyFont="1" applyAlignment="1">
      <alignment horizontal="left" vertical="center"/>
    </xf>
    <xf numFmtId="0" fontId="18" fillId="0" borderId="0" xfId="2" applyFont="1" applyAlignment="1">
      <alignment horizontal="left" vertical="center"/>
    </xf>
    <xf numFmtId="0" fontId="12" fillId="0" borderId="0" xfId="7" applyFont="1" applyFill="1" applyBorder="1" applyAlignment="1">
      <alignment horizontal="left" vertical="center" indent="1"/>
    </xf>
    <xf numFmtId="164" fontId="12" fillId="0" borderId="0" xfId="5" applyFont="1" applyFill="1" applyBorder="1" applyAlignment="1">
      <alignment horizontal="left" vertical="center" indent="1"/>
    </xf>
    <xf numFmtId="10" fontId="12" fillId="0" borderId="0" xfId="6" applyFont="1" applyFill="1" applyBorder="1" applyAlignment="1">
      <alignment horizontal="left" vertical="center" indent="1"/>
    </xf>
    <xf numFmtId="0" fontId="12" fillId="0" borderId="0" xfId="7" applyNumberFormat="1" applyFont="1" applyFill="1" applyBorder="1" applyAlignment="1">
      <alignment horizontal="left" vertical="center" indent="1"/>
    </xf>
    <xf numFmtId="0" fontId="12" fillId="0" borderId="0" xfId="0" applyFont="1" applyAlignment="1">
      <alignment horizontal="left" vertical="center" indent="1"/>
    </xf>
    <xf numFmtId="164" fontId="12" fillId="0" borderId="0" xfId="0" applyNumberFormat="1" applyFont="1" applyAlignment="1">
      <alignment horizontal="left" vertical="center" indent="1"/>
    </xf>
    <xf numFmtId="10" fontId="12" fillId="0" borderId="0" xfId="0" applyNumberFormat="1" applyFont="1" applyAlignment="1">
      <alignment horizontal="left" vertical="center" indent="1"/>
    </xf>
    <xf numFmtId="0" fontId="0" fillId="0" borderId="0" xfId="0" applyAlignment="1">
      <alignment horizontal="left" vertical="center" wrapText="1" indent="1"/>
    </xf>
    <xf numFmtId="0" fontId="12" fillId="0" borderId="0" xfId="0" applyFont="1" applyAlignment="1">
      <alignment horizontal="left" vertical="center" wrapText="1" indent="1"/>
    </xf>
    <xf numFmtId="0" fontId="15" fillId="0" borderId="0" xfId="0" applyFont="1" applyAlignment="1">
      <alignment horizontal="left" vertical="center" wrapText="1" indent="1"/>
    </xf>
    <xf numFmtId="165" fontId="15" fillId="0" borderId="0" xfId="0" applyNumberFormat="1" applyFont="1" applyAlignment="1">
      <alignment horizontal="left" vertical="center" indent="1"/>
    </xf>
    <xf numFmtId="10" fontId="15" fillId="5" borderId="0" xfId="0" applyNumberFormat="1" applyFont="1" applyFill="1" applyAlignment="1">
      <alignment horizontal="left" vertical="center" indent="1"/>
    </xf>
    <xf numFmtId="165" fontId="12" fillId="0" borderId="0" xfId="5" applyNumberFormat="1" applyFont="1" applyBorder="1" applyAlignment="1" applyProtection="1">
      <alignment horizontal="left" vertical="center" indent="1"/>
    </xf>
    <xf numFmtId="10" fontId="12" fillId="4" borderId="0" xfId="11" applyFont="1" applyBorder="1" applyAlignment="1" applyProtection="1">
      <alignment horizontal="left" vertical="center" indent="1"/>
    </xf>
    <xf numFmtId="165" fontId="12" fillId="0" borderId="0" xfId="0" applyNumberFormat="1" applyFont="1" applyAlignment="1">
      <alignment horizontal="left" vertical="center" indent="1"/>
    </xf>
    <xf numFmtId="10" fontId="12" fillId="5" borderId="0" xfId="0" applyNumberFormat="1" applyFont="1" applyFill="1" applyAlignment="1">
      <alignment horizontal="left" vertical="center" indent="1"/>
    </xf>
    <xf numFmtId="0" fontId="12" fillId="0" borderId="0" xfId="0" applyFont="1" applyAlignment="1" applyProtection="1">
      <alignment horizontal="left" vertical="center" wrapText="1" indent="1"/>
      <protection locked="0"/>
    </xf>
    <xf numFmtId="165" fontId="12" fillId="0" borderId="0" xfId="5" applyNumberFormat="1" applyFont="1" applyBorder="1" applyAlignment="1">
      <alignment horizontal="left" vertical="center" indent="1"/>
    </xf>
    <xf numFmtId="0" fontId="0" fillId="7" borderId="0" xfId="0" applyFill="1" applyAlignment="1">
      <alignment horizontal="left" vertical="center" wrapText="1" indent="1"/>
    </xf>
    <xf numFmtId="0" fontId="12" fillId="0" borderId="0" xfId="10" applyFont="1" applyFill="1" applyAlignment="1">
      <alignment vertical="center" wrapText="1"/>
    </xf>
  </cellXfs>
  <cellStyles count="12">
    <cellStyle name="20% - Accent1" xfId="11" builtinId="30" customBuiltin="1"/>
    <cellStyle name="20% - Accent6" xfId="7" builtinId="50" customBuiltin="1"/>
    <cellStyle name="40% - Accent1" xfId="9" builtinId="31" customBuiltin="1"/>
    <cellStyle name="Currency" xfId="5" builtinId="4" customBuiltin="1"/>
    <cellStyle name="Explanatory Text" xfId="10" builtinId="53" customBuiltin="1"/>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 name="Percent" xfId="6" builtinId="5" customBuiltin="1"/>
    <cellStyle name="Title" xfId="8" builtinId="15" customBuiltin="1"/>
  </cellStyles>
  <dxfs count="118">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protection locked="1" hidden="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protection locked="1" hidden="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protection locked="1" hidden="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protection locked="1" hidden="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protection locked="1" hidden="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protection locked="1" hidden="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protection locked="1" hidden="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protection locked="1" hidden="0"/>
    </dxf>
    <dxf>
      <font>
        <b/>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b/>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b/>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dxf>
    <dxf>
      <font>
        <b/>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dxf>
    <dxf>
      <font>
        <b/>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dxf>
    <dxf>
      <font>
        <b/>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dxf>
    <dxf>
      <font>
        <b/>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dxf>
    <dxf>
      <font>
        <strike val="0"/>
        <outline val="0"/>
        <shadow val="0"/>
        <u val="none"/>
        <vertAlign val="baseline"/>
        <sz val="10"/>
        <color auto="1"/>
        <name val="Open Sans"/>
        <family val="2"/>
        <scheme val="minor"/>
      </font>
      <alignment horizontal="left" vertical="center" textRotation="0" wrapText="1" indent="1" justifyLastLine="0" shrinkToFit="0" readingOrder="0"/>
    </dxf>
    <dxf>
      <font>
        <strike val="0"/>
        <outline val="0"/>
        <shadow val="0"/>
        <u val="none"/>
        <vertAlign val="baseline"/>
        <sz val="10"/>
        <color auto="1"/>
        <name val="Open Sans"/>
        <family val="2"/>
        <scheme val="minor"/>
      </font>
      <alignment horizontal="left" vertical="center" textRotation="0" wrapText="1" indent="1" justifyLastLine="0" shrinkToFit="0" readingOrder="0"/>
    </dxf>
    <dxf>
      <font>
        <strike val="0"/>
        <outline val="0"/>
        <shadow val="0"/>
        <u val="none"/>
        <vertAlign val="baseline"/>
        <sz val="10"/>
        <color auto="1"/>
        <name val="Open Sans"/>
        <family val="2"/>
        <scheme val="minor"/>
      </font>
      <alignment horizontal="left" vertical="center" textRotation="0" wrapText="1" relativeIndent="1" justifyLastLine="0" shrinkToFit="0" readingOrder="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border diagonalUp="0" diagonalDown="0" outline="0">
        <left/>
        <right/>
        <top/>
        <bottom/>
      </border>
    </dxf>
    <dxf>
      <font>
        <b val="0"/>
        <i val="0"/>
        <strike val="0"/>
        <outline val="0"/>
        <shadow val="0"/>
        <u val="none"/>
        <vertAlign val="baseline"/>
        <sz val="10"/>
        <color auto="1"/>
        <name val="Open Sans"/>
        <family val="2"/>
        <scheme val="minor"/>
      </font>
      <alignment horizontal="left" vertical="center" textRotation="0" indent="1" justifyLastLine="0" shrinkToFit="0" readingOrder="0"/>
      <protection locked="0" hidden="0"/>
    </dxf>
    <dxf>
      <font>
        <strike val="0"/>
        <outline val="0"/>
        <shadow val="0"/>
        <u val="none"/>
        <vertAlign val="baseline"/>
        <sz val="10"/>
        <name val="Open Sans"/>
        <family val="2"/>
        <scheme val="minor"/>
      </font>
      <alignment horizontal="left" vertical="center" textRotation="0" relativeIndent="1" justifyLastLine="0" shrinkToFit="0" readingOrder="0"/>
    </dxf>
    <dxf>
      <font>
        <strike val="0"/>
        <outline val="0"/>
        <shadow val="0"/>
        <u val="none"/>
        <vertAlign val="baseline"/>
        <sz val="10"/>
        <name val="Open Sans"/>
        <family val="2"/>
        <scheme val="minor"/>
      </font>
      <alignment horizontal="left" vertical="center" textRotation="0" relativeIndent="1" justifyLastLine="0" shrinkToFit="0" readingOrder="0"/>
    </dxf>
    <dxf>
      <font>
        <strike val="0"/>
        <outline val="0"/>
        <shadow val="0"/>
        <u val="none"/>
        <vertAlign val="baseline"/>
        <sz val="10"/>
        <name val="Open Sans"/>
        <family val="2"/>
        <scheme val="minor"/>
      </font>
      <alignment horizontal="left" vertical="center" textRotation="0" relativeIndent="1" justifyLastLine="0" shrinkToFit="0" readingOrder="0"/>
      <border diagonalUp="0" diagonalDown="0" outline="0">
        <left style="thick">
          <color rgb="FF002060"/>
        </left>
        <right style="thick">
          <color rgb="FF002060"/>
        </right>
        <top/>
        <bottom/>
      </border>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border diagonalUp="0" diagonalDown="0" outline="0">
        <left/>
        <right/>
        <top/>
        <bottom/>
      </border>
    </dxf>
    <dxf>
      <font>
        <b val="0"/>
        <i val="0"/>
        <strike val="0"/>
        <outline val="0"/>
        <shadow val="0"/>
        <u val="none"/>
        <vertAlign val="baseline"/>
        <sz val="10"/>
        <color auto="1"/>
        <name val="Open Sans"/>
        <family val="2"/>
        <scheme val="minor"/>
      </font>
      <alignment horizontal="left" vertical="center" textRotation="0" indent="1" justifyLastLine="0" shrinkToFit="0" readingOrder="0"/>
      <protection locked="0" hidden="0"/>
    </dxf>
    <dxf>
      <font>
        <strike val="0"/>
        <outline val="0"/>
        <shadow val="0"/>
        <u val="none"/>
        <vertAlign val="baseline"/>
        <name val="Open Sans"/>
        <family val="2"/>
        <scheme val="minor"/>
      </font>
      <alignment horizontal="left" vertical="center" textRotation="0" indent="1" justifyLastLine="0" shrinkToFit="0" readingOrder="0"/>
    </dxf>
    <dxf>
      <font>
        <strike val="0"/>
        <outline val="0"/>
        <shadow val="0"/>
        <u val="none"/>
        <vertAlign val="baseline"/>
        <name val="Open Sans"/>
        <family val="2"/>
        <scheme val="minor"/>
      </font>
      <alignment horizontal="left" vertical="center" textRotation="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border diagonalUp="0" diagonalDown="0" outline="0">
        <left style="thick">
          <color rgb="FF002060"/>
        </left>
        <right style="thick">
          <color rgb="FF002060"/>
        </right>
        <top/>
        <bottom/>
      </border>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fill>
        <patternFill patternType="solid">
          <fgColor indexed="64"/>
          <bgColor theme="4" tint="0.79998168889431442"/>
        </patternFill>
      </fill>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5" formatCode="&quot;$&quot;#,##0.00"/>
      <alignment horizontal="left" vertical="center" textRotation="0" wrapText="0" indent="1" justifyLastLine="0" shrinkToFit="0" readingOrder="0"/>
      <border diagonalUp="0" diagonalDown="0" outline="0">
        <left/>
        <right/>
        <top/>
        <bottom/>
      </border>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border diagonalUp="0" diagonalDown="0" outline="0">
        <left/>
        <right/>
        <top/>
        <bottom/>
      </border>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fill>
        <patternFill patternType="solid">
          <fgColor indexed="64"/>
          <bgColor theme="4" tint="0.39994506668294322"/>
        </patternFill>
      </fill>
      <alignment horizontal="left" vertical="center" textRotation="0" wrapText="0" relativeIndent="1" justifyLastLine="0" shrinkToFit="0" readingOrder="0"/>
    </dxf>
    <dxf>
      <font>
        <strike val="0"/>
        <outline val="0"/>
        <shadow val="0"/>
        <u val="none"/>
        <vertAlign val="baseline"/>
        <sz val="10"/>
        <name val="Open Sans"/>
        <family val="2"/>
        <scheme val="minor"/>
      </font>
      <alignment horizontal="left" vertical="center" textRotation="0" wrapText="0" relativeIndent="1" justifyLastLine="0" shrinkToFit="0" readingOrder="0"/>
    </dxf>
    <dxf>
      <font>
        <strike val="0"/>
        <outline val="0"/>
        <shadow val="0"/>
        <u val="none"/>
        <vertAlign val="baseline"/>
        <sz val="10"/>
        <name val="Open Sans"/>
        <family val="2"/>
        <scheme val="minor"/>
      </font>
      <alignment horizontal="left" vertical="center" textRotation="0" relativeIndent="1" justifyLastLine="0" shrinkToFit="0" readingOrder="0"/>
      <border diagonalUp="0" diagonalDown="0" outline="0">
        <left style="thin">
          <color rgb="FF002060"/>
        </left>
        <right style="thin">
          <color rgb="FF002060"/>
        </right>
        <top/>
        <bottom/>
      </border>
    </dxf>
    <dxf>
      <font>
        <strike val="0"/>
        <outline val="0"/>
        <shadow val="0"/>
        <u val="none"/>
        <vertAlign val="baseline"/>
        <sz val="10"/>
        <name val="Open Sans"/>
        <family val="2"/>
        <scheme val="minor"/>
      </font>
      <alignment horizontal="left" vertical="center" textRotation="0" indent="1" justifyLastLine="0" shrinkToFit="0" readingOrder="0"/>
      <protection locked="1" hidden="0"/>
    </dxf>
    <dxf>
      <font>
        <strike val="0"/>
        <outline val="0"/>
        <shadow val="0"/>
        <u val="none"/>
        <vertAlign val="baseline"/>
        <sz val="10"/>
        <name val="Open Sans"/>
        <family val="2"/>
        <scheme val="minor"/>
      </font>
      <alignment horizontal="left" vertical="center" textRotation="0" wrapText="0" indent="1" justifyLastLine="0" shrinkToFit="0" readingOrder="0"/>
      <protection locked="1" hidden="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auto="1"/>
        <name val="Open Sans"/>
        <family val="2"/>
        <scheme val="minor"/>
      </font>
      <numFmt numFmtId="14" formatCode="0.00%"/>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4" formatCode="0.00%"/>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4" formatCode="_(&quot;$&quot;* #,##0.00_);_(&quot;$&quot;* \(#,##0.00\);_(&quot;$&quot;* &quot;-&quot;??_);_(@_)"/>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4" formatCode="_(&quot;$&quot;* #,##0.00_);_(&quot;$&quot;* \(#,##0.00\);_(&quot;$&quot;* &quot;-&quot;??_);_(@_)"/>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numFmt numFmtId="164" formatCode="_(&quot;$&quot;* #,##0.00_);_(&quot;$&quot;* \(#,##0.00\);_(&quot;$&quot;* &quot;-&quot;??_);_(@_)"/>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dxf>
    <dxf>
      <font>
        <strike val="0"/>
        <outline val="0"/>
        <shadow val="0"/>
        <u val="none"/>
        <vertAlign val="baseline"/>
        <sz val="10"/>
        <color auto="1"/>
        <name val="Open Sans"/>
        <family val="2"/>
        <scheme val="minor"/>
      </font>
      <fill>
        <patternFill patternType="solid">
          <fgColor indexed="64"/>
          <bgColor theme="4" tint="0.79998168889431442"/>
        </patternFill>
      </fill>
      <alignment horizontal="left" vertical="center" textRotation="0" indent="1" justifyLastLine="0" shrinkToFit="0" readingOrder="0"/>
    </dxf>
    <dxf>
      <font>
        <strike val="0"/>
        <outline val="0"/>
        <shadow val="0"/>
        <u val="none"/>
        <vertAlign val="baseline"/>
        <sz val="10"/>
        <color auto="1"/>
        <name val="Open Sans"/>
        <family val="2"/>
        <scheme val="minor"/>
      </font>
      <fill>
        <patternFill patternType="solid">
          <fgColor indexed="64"/>
          <bgColor theme="4" tint="0.79998168889431442"/>
        </patternFill>
      </fill>
      <alignment horizontal="left" vertical="center" textRotation="0" indent="1" justifyLastLine="0" shrinkToFit="0" readingOrder="0"/>
    </dxf>
    <dxf>
      <font>
        <strike val="0"/>
        <outline val="0"/>
        <shadow val="0"/>
        <u val="none"/>
        <vertAlign val="baseline"/>
        <sz val="10"/>
        <color auto="1"/>
        <name val="Open Sans"/>
        <family val="2"/>
        <scheme val="minor"/>
      </font>
      <fill>
        <patternFill patternType="solid">
          <fgColor indexed="64"/>
          <bgColor theme="4" tint="0.79998168889431442"/>
        </patternFill>
      </fill>
      <alignment horizontal="left" vertical="center" textRotation="0" indent="1" justifyLastLine="0" shrinkToFit="0" readingOrder="0"/>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strike val="0"/>
        <outline val="0"/>
        <shadow val="0"/>
        <u val="none"/>
        <vertAlign val="baseline"/>
        <sz val="10"/>
        <color auto="1"/>
        <name val="Open Sans"/>
        <family val="2"/>
        <scheme val="minor"/>
      </font>
      <numFmt numFmtId="165" formatCode="&quot;$&quot;#,##0.00"/>
      <alignment horizontal="left" vertical="center" textRotation="0" indent="1" justifyLastLine="0" shrinkToFit="0" readingOrder="0"/>
    </dxf>
    <dxf>
      <font>
        <strike val="0"/>
        <outline val="0"/>
        <shadow val="0"/>
        <u val="none"/>
        <vertAlign val="baseline"/>
        <sz val="10"/>
        <color auto="1"/>
        <name val="Open Sans"/>
        <family val="2"/>
        <scheme val="minor"/>
      </font>
      <alignment horizontal="left" vertical="center" textRotation="0" indent="1" justifyLastLine="0" shrinkToFit="0" readingOrder="0"/>
    </dxf>
    <dxf>
      <font>
        <b/>
        <i val="0"/>
        <strike val="0"/>
        <condense val="0"/>
        <extend val="0"/>
        <outline val="0"/>
        <shadow val="0"/>
        <u val="none"/>
        <vertAlign val="baseline"/>
        <sz val="10"/>
        <color theme="1"/>
        <name val="Open Sans"/>
        <family val="2"/>
        <scheme val="minor"/>
      </font>
      <fill>
        <patternFill patternType="solid">
          <fgColor indexed="64"/>
          <bgColor theme="4" tint="0.79998168889431442"/>
        </patternFill>
      </fill>
      <alignment horizontal="left" vertical="center" textRotation="0" wrapText="0" indent="1" justifyLastLine="0" shrinkToFit="0" readingOrder="0"/>
    </dxf>
    <dxf>
      <font>
        <strike val="0"/>
        <outline val="0"/>
        <shadow val="0"/>
        <u val="none"/>
        <vertAlign val="baseline"/>
        <sz val="10"/>
        <name val="Open Sans"/>
        <family val="2"/>
        <scheme val="minor"/>
      </font>
      <alignment horizontal="left" vertical="center" textRotation="0" indent="1" justifyLastLine="0" shrinkToFit="0" readingOrder="0"/>
    </dxf>
    <dxf>
      <border>
        <bottom style="thin">
          <color rgb="FF002060"/>
        </bottom>
      </border>
    </dxf>
    <dxf>
      <font>
        <b val="0"/>
        <i val="0"/>
        <strike val="0"/>
        <condense val="0"/>
        <extend val="0"/>
        <outline val="0"/>
        <shadow val="0"/>
        <u val="none"/>
        <vertAlign val="baseline"/>
        <sz val="10"/>
        <color auto="1"/>
        <name val="Open Sans"/>
        <family val="2"/>
        <scheme val="minor"/>
      </font>
      <alignment horizontal="left" vertical="center" textRotation="0" wrapText="1" indent="1" justifyLastLine="0" shrinkToFit="0" readingOrder="0"/>
    </dxf>
    <dxf>
      <font>
        <b/>
        <color theme="1"/>
      </font>
      <fill>
        <patternFill>
          <bgColor theme="4" tint="0.79998168889431442"/>
        </patternFill>
      </fill>
      <border>
        <left style="thin">
          <color auto="1"/>
        </left>
        <right style="thick">
          <color auto="1"/>
        </right>
        <top style="thin">
          <color auto="1"/>
        </top>
        <bottom style="thin">
          <color auto="1"/>
        </bottom>
        <vertical style="thin">
          <color auto="1"/>
        </vertical>
        <horizontal style="thin">
          <color auto="1"/>
        </horizontal>
      </border>
    </dxf>
    <dxf>
      <font>
        <b/>
        <i val="0"/>
        <color theme="1"/>
      </font>
      <fill>
        <patternFill>
          <bgColor theme="4" tint="0.79998168889431442"/>
        </patternFill>
      </fill>
      <border>
        <top style="thin">
          <color theme="8"/>
        </top>
        <bottom style="thick">
          <color theme="8"/>
        </bottom>
      </border>
    </dxf>
    <dxf>
      <font>
        <b/>
        <i val="0"/>
        <color theme="0"/>
      </font>
      <fill>
        <patternFill patternType="solid">
          <fgColor theme="8"/>
          <bgColor theme="8"/>
        </patternFill>
      </fill>
      <border diagonalUp="0" diagonalDown="0">
        <left/>
        <right/>
        <top/>
        <bottom style="thin">
          <color theme="8"/>
        </bottom>
        <vertical/>
        <horizontal/>
      </border>
    </dxf>
    <dxf>
      <font>
        <b val="0"/>
        <i val="0"/>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2" defaultTableStyle="Profit and Loss Statement" defaultPivotStyle="PivotStyleLight16">
    <tableStyle name="Profit and Loss Statement" pivot="0" count="4" xr9:uid="{00000000-0011-0000-FFFF-FFFF00000000}">
      <tableStyleElement type="wholeTable" dxfId="117"/>
      <tableStyleElement type="headerRow" dxfId="116"/>
      <tableStyleElement type="totalRow" dxfId="115"/>
      <tableStyleElement type="lastColumn" dxfId="114"/>
    </tableStyle>
    <tableStyle name="Table Style 1" pivot="0" count="0" xr9:uid="{194B492A-3560-4CAF-B4CF-45A600A6CDF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3DAE5"/>
      <rgbColor rgb="00FFFF00"/>
      <rgbColor rgb="00EAEAEA"/>
      <rgbColor rgb="0000FFFF"/>
      <rgbColor rgb="00800000"/>
      <rgbColor rgb="00ECEFF4"/>
      <rgbColor rgb="00000080"/>
      <rgbColor rgb="00808000"/>
      <rgbColor rgb="00800080"/>
      <rgbColor rgb="00BBC6D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83820</xdr:colOff>
      <xdr:row>3</xdr:row>
      <xdr:rowOff>99060</xdr:rowOff>
    </xdr:from>
    <xdr:ext cx="1285875" cy="352425"/>
    <xdr:pic>
      <xdr:nvPicPr>
        <xdr:cNvPr id="2" name="image1.png" title="Image">
          <a:extLst>
            <a:ext uri="{FF2B5EF4-FFF2-40B4-BE49-F238E27FC236}">
              <a16:creationId xmlns:a16="http://schemas.microsoft.com/office/drawing/2014/main" id="{68B86B0D-D3A1-46EC-8AD5-7615F83EF3A8}"/>
            </a:ext>
          </a:extLst>
        </xdr:cNvPr>
        <xdr:cNvPicPr preferRelativeResize="0"/>
      </xdr:nvPicPr>
      <xdr:blipFill>
        <a:blip xmlns:r="http://schemas.openxmlformats.org/officeDocument/2006/relationships" r:embed="rId1" cstate="print"/>
        <a:stretch>
          <a:fillRect/>
        </a:stretch>
      </xdr:blipFill>
      <xdr:spPr>
        <a:xfrm>
          <a:off x="563880" y="1013460"/>
          <a:ext cx="1285875" cy="352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shboard" displayName="Dashboard" ref="C8:I16" totalsRowCount="1" headerRowDxfId="113" dataDxfId="111" totalsRowDxfId="110" headerRowBorderDxfId="112" totalsRowCellStyle="20% - Accent1">
  <autoFilter ref="C8:I15"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Summary" totalsRowLabel="Total taxes  [T]" dataDxfId="109" totalsRowDxfId="22"/>
    <tableColumn id="2" xr3:uid="{00000000-0010-0000-0000-000002000000}" name="Total_x000a_prior period" totalsRowFunction="custom" dataDxfId="108" totalsRowDxfId="21">
      <totalsRowFormula>Taxes[[#Totals],[Prior
period]]</totalsRowFormula>
    </tableColumn>
    <tableColumn id="3" xr3:uid="{00000000-0010-0000-0000-000003000000}" name="Total_x000a_budget" totalsRowFunction="custom" dataDxfId="107" totalsRowDxfId="20">
      <calculatedColumnFormula>SalesRevenue[[#Totals],[Budget]]</calculatedColumnFormula>
      <totalsRowFormula>Taxes[[#Totals],[Budget]]</totalsRowFormula>
    </tableColumn>
    <tableColumn id="4" xr3:uid="{00000000-0010-0000-0000-000004000000}" name="Total_x000a_current period" totalsRowFunction="custom" dataDxfId="106" totalsRowDxfId="19">
      <calculatedColumnFormula>SalesRevenue[[#Totals],[Current
period]]</calculatedColumnFormula>
      <totalsRowFormula>Taxes[[#Totals],[Current
period]]</totalsRowFormula>
    </tableColumn>
    <tableColumn id="5" xr3:uid="{00000000-0010-0000-0000-000005000000}" name="Total current_x000a_period as % of sales" totalsRowFunction="custom" dataDxfId="105" totalsRowDxfId="18" dataCellStyle="20% - Accent1">
      <calculatedColumnFormula>SUMIFS(SalesRevenue[Current period
as % of sales],SalesRevenue[Revenue type],"Cost of Sales")</calculatedColumnFormula>
      <totalsRowFormula>Taxes[[#Totals],[Current period
as % of sales]]</totalsRowFormula>
    </tableColumn>
    <tableColumn id="6" xr3:uid="{00000000-0010-0000-0000-000006000000}" name="Total % change_x000a_from prior period" totalsRowFunction="custom" dataDxfId="104" totalsRowDxfId="17" dataCellStyle="20% - Accent1">
      <calculatedColumnFormula>SUMIFS(SalesRevenue[% Change from
prior period],SalesRevenue[Revenue type],"Cost of Sales")</calculatedColumnFormula>
      <totalsRowFormula>Taxes[[#Totals],[% Change from prior period]]</totalsRowFormula>
    </tableColumn>
    <tableColumn id="7" xr3:uid="{00000000-0010-0000-0000-000007000000}" name="Total % change_x000a_from budget" totalsRowFunction="custom" dataDxfId="103" totalsRowDxfId="16" dataCellStyle="20% - Accent1">
      <calculatedColumnFormula>SUMIFS(SalesRevenue[% Change
from budget],SalesRevenue[Revenue type],"Cost of Sales")</calculatedColumnFormula>
      <totalsRowFormula>Taxes[[#Totals],[% Change
from budget]]</totalsRowFormula>
    </tableColumn>
  </tableColumns>
  <tableStyleInfo name="Profit and Loss Statement" showFirstColumn="1" showLastColumn="1" showRowStripes="0" showColumnStripes="0"/>
  <extLst>
    <ext xmlns:x14="http://schemas.microsoft.com/office/spreadsheetml/2009/9/main" uri="{504A1905-F514-4f6f-8877-14C23A59335A}">
      <x14:table altTextSummary="Enter Summary in this table. Total Prior Period, Total Budget, Total Current Period, Total % Change from Prior Period &amp; Total % Change from Budget are automatically upd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380779-E4FB-44EC-A2D9-C0065CD1C5E2}" name="Table2" displayName="Table2" ref="C18:I22" totalsRowCount="1" headerRowDxfId="102" dataDxfId="101" totalsRowDxfId="100">
  <autoFilter ref="C18:I21" xr:uid="{3E380779-E4FB-44EC-A2D9-C0065CD1C5E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63A2173-A9C3-4FD5-A016-4302D6D7F7DA}" name="Summary" totalsRowLabel="Net profit  [U=R+S-T]" dataDxfId="99" totalsRowDxfId="98"/>
    <tableColumn id="2" xr3:uid="{DDBE9367-9918-4250-8D45-893B5E57F953}" name="Total_x000a_prior period" totalsRowFunction="custom" dataDxfId="97" totalsRowDxfId="96">
      <totalsRowFormula>IFERROR(D21+D15-D16,"-")</totalsRowFormula>
    </tableColumn>
    <tableColumn id="3" xr3:uid="{0B0F8B4A-FC66-480B-84CC-25D0DB544855}" name="Total_x000a_budget" totalsRowFunction="custom" dataDxfId="95" totalsRowDxfId="94">
      <totalsRowFormula>IFERROR(E21+E15-E16,"-")</totalsRowFormula>
    </tableColumn>
    <tableColumn id="4" xr3:uid="{5A2BC523-786F-4789-BD7B-927F0ED86EB8}" name="Total_x000a_current period" totalsRowFunction="custom" dataDxfId="93" totalsRowDxfId="92">
      <totalsRowFormula>Total_Income_Operations+Total_Other_Income-Total_Taxes</totalsRowFormula>
    </tableColumn>
    <tableColumn id="5" xr3:uid="{09773A39-853D-49DE-83A1-389D5CC20381}" name="Total current_x000a_period as % of sales" totalsRowFunction="custom" dataDxfId="91" totalsRowDxfId="90">
      <totalsRowFormula>IFERROR(IF(Total_Sales_Revenue=0,"0.00%",Net_Profit/Total_Sales_Revenue),"-")</totalsRowFormula>
    </tableColumn>
    <tableColumn id="6" xr3:uid="{FB8C59AA-B626-4E51-AC5B-CDADBAD4035A}" name="Total % change_x000a_from prior period" totalsRowFunction="custom" dataDxfId="89" totalsRowDxfId="88">
      <totalsRowFormula>IFERROR(IF(D22=Net_Profit,0,IF(Net_Profit&gt;D22,ABS((Net_Profit/D22)-1),IF(AND(Net_Profit&lt;D22,D22&lt;0),-((Net_Profit/D22)-1),(Net_Profit/D22)-1))),"-")</totalsRowFormula>
    </tableColumn>
    <tableColumn id="7" xr3:uid="{C57DD738-BC7B-48AA-85E9-C7764F93F6F9}" name="Total % change_x000a_from budget" totalsRowFunction="custom" dataDxfId="87" totalsRowDxfId="86">
      <totalsRowFormula>IFERROR(IF(E22=Net_Profit,0,IF(Net_Profit&gt;E22,ABS((Net_Profit/E22)-1),IF(AND(Net_Profit&lt;E22,E22&lt;0),-((Net_Profit/E22)-1),(Net_Profit/E22)-1))),"-")</totalsRowFormula>
    </tableColumn>
  </tableColumns>
  <tableStyleInfo name="Profit and Loss Statement" showFirstColumn="1" showLastColumn="1"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SalesRevenue" displayName="SalesRevenue" ref="C6:J15" totalsRowCount="1" headerRowDxfId="85" dataDxfId="84" totalsRowDxfId="83">
  <autoFilter ref="C6:J14"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100-000001000000}" name="Revenue type" totalsRowLabel="Total sales revenue" dataDxfId="15" totalsRowDxfId="14"/>
    <tableColumn id="8" xr3:uid="{00000000-0010-0000-0100-000008000000}" name="Description" dataDxfId="13" totalsRowDxfId="12" dataCellStyle="Normal"/>
    <tableColumn id="2" xr3:uid="{00000000-0010-0000-0100-000002000000}" name="Prior_x000a_period" totalsRowFunction="sum" dataDxfId="11" totalsRowDxfId="10" dataCellStyle="Currency"/>
    <tableColumn id="3" xr3:uid="{00000000-0010-0000-0100-000003000000}" name="Budget" totalsRowFunction="sum" dataDxfId="9" totalsRowDxfId="8" dataCellStyle="Currency"/>
    <tableColumn id="4" xr3:uid="{00000000-0010-0000-0100-000004000000}" name="Current_x000a_period" totalsRowFunction="sum" dataDxfId="7" totalsRowDxfId="6" dataCellStyle="Currency"/>
    <tableColumn id="5" xr3:uid="{00000000-0010-0000-0100-000005000000}" name="Current period_x000a_as % of sales" totalsRowFunction="sum" dataDxfId="5" totalsRowDxfId="4" dataCellStyle="20% - Accent1">
      <calculatedColumnFormula>IFERROR(IF(SalesRevenue[[#Totals],[Current
period]]=0,"-",SalesRevenue[[#This Row],[Current
period]]/Sales_Revenue),"-")</calculatedColumnFormula>
    </tableColumn>
    <tableColumn id="6" xr3:uid="{00000000-0010-0000-0100-000006000000}" name="% Change from_x000a_prior period" totalsRowFunction="sum" dataDxfId="3" totalsRowDxfId="2" dataCellStyle="20% - Accent1">
      <calculatedColumnFormula>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calculatedColumnFormula>
    </tableColumn>
    <tableColumn id="7" xr3:uid="{00000000-0010-0000-0100-000007000000}" name="% Change_x000a_from budget" totalsRowFunction="sum" dataDxfId="1" totalsRowDxfId="0" dataCellStyle="20% - Accent1">
      <calculatedColumnFormula>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calculatedColumnFormula>
    </tableColumn>
  </tableColumns>
  <tableStyleInfo name="Profit and Loss Statement" showFirstColumn="1" showLastColumn="1" showRowStripes="0" showColumnStripes="0"/>
  <extLst>
    <ext xmlns:x14="http://schemas.microsoft.com/office/spreadsheetml/2009/9/main" uri="{504A1905-F514-4f6f-8877-14C23A59335A}">
      <x14:table altTextSummary="Enter Revenue Type, Description, Prior &amp; Current Periods, and Budget. Current Period as % of Sales, % Change from Prior Period &amp; % Change from Budget are automatically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Income" displayName="Income" ref="C6:J9" totalsRowCount="1" headerRowDxfId="82" dataDxfId="81" totalsRowDxfId="80" totalsRowCellStyle="Percent">
  <autoFilter ref="C6:J8"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200-000001000000}" name="Income type" totalsRowLabel="Total sales income" dataDxfId="79" totalsRowDxfId="78"/>
    <tableColumn id="8" xr3:uid="{00000000-0010-0000-0200-000008000000}" name="Description" dataDxfId="77" totalsRowDxfId="76" dataCellStyle="Normal"/>
    <tableColumn id="2" xr3:uid="{00000000-0010-0000-0200-000002000000}" name="Prior_x000a_period" totalsRowFunction="sum" dataDxfId="75" totalsRowDxfId="74" dataCellStyle="Currency"/>
    <tableColumn id="3" xr3:uid="{00000000-0010-0000-0200-000003000000}" name="Budget" totalsRowFunction="sum" dataDxfId="73" totalsRowDxfId="72" dataCellStyle="Currency"/>
    <tableColumn id="4" xr3:uid="{00000000-0010-0000-0200-000004000000}" name="Current_x000a_period" totalsRowFunction="sum" dataDxfId="71" totalsRowDxfId="70" dataCellStyle="Currency"/>
    <tableColumn id="5" xr3:uid="{00000000-0010-0000-0200-000005000000}" name="Current period_x000a_as % of sales" totalsRowFunction="sum" dataDxfId="69" totalsRowDxfId="68" dataCellStyle="20% - Accent1">
      <calculatedColumnFormula>IFERROR(IF(Sales_Revenue=0,"-",Income[[#This Row],[Current
period]]/Sales_Revenue),"-")</calculatedColumnFormula>
    </tableColumn>
    <tableColumn id="6" xr3:uid="{00000000-0010-0000-0200-000006000000}" name="% Change from_x000a_prior period" totalsRowFunction="sum" dataDxfId="67" totalsRowDxfId="66" dataCellStyle="20% - Accent1">
      <calculatedColumnFormula>IFERROR(IF(Income[[#This Row],[Prior
period]]=Income[[#This Row],[Current
period]],0,IF(Income[[#This Row],[Current
period]]&gt;Income[[#This Row],[Prior
period]],ABS((Income[[#This Row],[Current
period]]/Income[[#This Row],[Prior
period]])-1),IF(AND(Income[[#This Row],[Current
period]]&lt;Income[[#This Row],[Prior
period]],Income[[#This Row],[Prior
period]]&lt;0),-((Income[[#This Row],[Current
period]]/Income[[#This Row],[Prior
period]])-1),(Income[[#This Row],[Current
period]]/Income[[#This Row],[Prior
period]])-1))),"-")</calculatedColumnFormula>
    </tableColumn>
    <tableColumn id="7" xr3:uid="{00000000-0010-0000-0200-000007000000}" name="% Change_x000a_from budget" totalsRowFunction="sum" dataDxfId="65" totalsRowDxfId="64" dataCellStyle="20% - Accent1">
      <calculatedColumnFormula>IFERROR(IF(Income[[#This Row],[Budget]]=Income[[#This Row],[Current
period]],0,IF(Income[[#This Row],[Current
period]]&gt;Income[[#This Row],[Budget]],ABS((Income[[#This Row],[Current
period]]/Income[[#This Row],[Budget]])-1),IF(AND(Income[[#This Row],[Current
period]]&lt;Income[[#This Row],[Budget]],Income[[#This Row],[Budget]]&lt;0),-((Income[[#This Row],[Current
period]]/Income[[#This Row],[Budget]])-1),(Income[[#This Row],[Current
period]]/Income[[#This Row],[Budget]])-1))),"-")</calculatedColumnFormula>
    </tableColumn>
  </tableColumns>
  <tableStyleInfo name="Profit and Loss Statement" showFirstColumn="1" showLastColumn="0" showRowStripes="0" showColumnStripes="0"/>
  <extLst>
    <ext xmlns:x14="http://schemas.microsoft.com/office/spreadsheetml/2009/9/main" uri="{504A1905-F514-4f6f-8877-14C23A59335A}">
      <x14:table altTextSummary="Enter Income Type, Description, Prior &amp; Current Periods, and Budget. Current Period as % of Sales, % Change from Prior Period &amp; % Change from Budget are automatically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OperatingExpenses" displayName="OperatingExpenses" ref="C6:J27" totalsRowCount="1" headerRowDxfId="63" dataDxfId="62" totalsRowDxfId="61">
  <autoFilter ref="C6:J26"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Expense type" totalsRowLabel="Total operating expenses" dataDxfId="60" totalsRowDxfId="59"/>
    <tableColumn id="8" xr3:uid="{00000000-0010-0000-0300-000008000000}" name="Description" dataDxfId="58" totalsRowDxfId="57" dataCellStyle="Normal"/>
    <tableColumn id="2" xr3:uid="{00000000-0010-0000-0300-000002000000}" name="Prior_x000a_period" totalsRowFunction="sum" dataDxfId="56" totalsRowDxfId="55" dataCellStyle="Currency"/>
    <tableColumn id="3" xr3:uid="{00000000-0010-0000-0300-000003000000}" name="Budget" totalsRowFunction="sum" dataDxfId="54" totalsRowDxfId="53" dataCellStyle="Currency"/>
    <tableColumn id="4" xr3:uid="{00000000-0010-0000-0300-000004000000}" name="Current_x000a_period" totalsRowFunction="sum" dataDxfId="52" totalsRowDxfId="51" dataCellStyle="Currency"/>
    <tableColumn id="5" xr3:uid="{00000000-0010-0000-0300-000005000000}" name="Current period_x000a_as % of sales" totalsRowFunction="sum" dataDxfId="50" totalsRowDxfId="49" dataCellStyle="20% - Accent1">
      <calculatedColumnFormula>IFERROR(IF(Sales_Revenue=0,"-",OperatingExpenses[[#This Row],[Current
period]]/Sales_Revenue),"-")</calculatedColumnFormula>
    </tableColumn>
    <tableColumn id="6" xr3:uid="{00000000-0010-0000-0300-000006000000}" name="% Change from_x000a_prior period" totalsRowFunction="sum" dataDxfId="48" totalsRowDxfId="47" dataCellStyle="20% - Accent1">
      <calculatedColumnFormula>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calculatedColumnFormula>
    </tableColumn>
    <tableColumn id="7" xr3:uid="{00000000-0010-0000-0300-000007000000}" name="% Change_x000a_from budget" totalsRowFunction="sum" dataDxfId="46" totalsRowDxfId="45" dataCellStyle="20% - Accent1">
      <calculatedColumnFormula>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calculatedColumnFormula>
    </tableColumn>
  </tableColumns>
  <tableStyleInfo name="Profit and Loss Statement" showFirstColumn="1" showLastColumn="0" showRowStripes="0" showColumnStripes="0"/>
  <extLst>
    <ext xmlns:x14="http://schemas.microsoft.com/office/spreadsheetml/2009/9/main" uri="{504A1905-F514-4f6f-8877-14C23A59335A}">
      <x14:table altTextSummary="Enter Expense Type, Description, Prior &amp; Current Periods, and Budget. Current Period as % of Sales, % Change from Prior Period &amp; % Change from Budget are automatically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Taxes" displayName="Taxes" ref="C7:J13" totalsRowCount="1" headerRowDxfId="44" dataDxfId="43" totalsRowDxfId="42">
  <autoFilter ref="C7:J12"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400-000001000000}" name="Type" totalsRowLabel="Total taxes" dataDxfId="41" totalsRowDxfId="40"/>
    <tableColumn id="8" xr3:uid="{00000000-0010-0000-0400-000008000000}" name="Description" dataDxfId="39" totalsRowDxfId="38" dataCellStyle="Normal"/>
    <tableColumn id="2" xr3:uid="{00000000-0010-0000-0400-000002000000}" name="Prior_x000a_period" totalsRowFunction="sum" dataDxfId="37" totalsRowDxfId="36" dataCellStyle="Currency"/>
    <tableColumn id="3" xr3:uid="{00000000-0010-0000-0400-000003000000}" name="Budget" totalsRowFunction="sum" dataDxfId="35" totalsRowDxfId="34" dataCellStyle="Currency"/>
    <tableColumn id="4" xr3:uid="{00000000-0010-0000-0400-000004000000}" name="Current_x000a_period" totalsRowFunction="sum" dataDxfId="33" totalsRowDxfId="32" dataCellStyle="Currency"/>
    <tableColumn id="5" xr3:uid="{00000000-0010-0000-0400-000005000000}" name="Current period_x000a_as % of sales" totalsRowFunction="custom" dataDxfId="31" totalsRowDxfId="30" dataCellStyle="20% - Accent1">
      <calculatedColumnFormula>IFERROR(IF(Sales_Revenue=0,"-",Taxes[[#This Row],[Current
period]]/Sales_Revenue),"-")</calculatedColumnFormula>
      <totalsRowFormula>IFERROR(SUBTOTAL(109,Taxes[Current period
as % of sales]),"-")</totalsRowFormula>
    </tableColumn>
    <tableColumn id="6" xr3:uid="{00000000-0010-0000-0400-000006000000}" name="% Change from prior period" totalsRowFunction="sum" dataDxfId="29" totalsRowDxfId="28" dataCellStyle="20% - Accent1">
      <calculatedColumnFormula>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calculatedColumnFormula>
    </tableColumn>
    <tableColumn id="7" xr3:uid="{00000000-0010-0000-0400-000007000000}" name="% Change_x000a_from budget" totalsRowFunction="sum" dataDxfId="27" totalsRowDxfId="26" dataCellStyle="20% - Accent1">
      <calculatedColumnFormula>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calculatedColumnFormula>
    </tableColumn>
  </tableColumns>
  <tableStyleInfo name="Profit and Loss Statement" showFirstColumn="1" showLastColumn="0" showRowStripes="0" showColumnStripes="0"/>
  <extLst>
    <ext xmlns:x14="http://schemas.microsoft.com/office/spreadsheetml/2009/9/main" uri="{504A1905-F514-4f6f-8877-14C23A59335A}">
      <x14:table altTextSummary="Enter Tax Type, Description, Prior &amp; Current Periods, and Budget. Current Period as % of Sales, % Change from Prior Period &amp; % Change from Budget are automatically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5000000}" name="Categories" displayName="Categories" ref="C6:C13" totalsRowShown="0" headerRowDxfId="25" dataDxfId="24">
  <autoFilter ref="C6:C13" xr:uid="{00000000-0009-0000-0100-00001F000000}">
    <filterColumn colId="0" hiddenButton="1"/>
  </autoFilter>
  <tableColumns count="1">
    <tableColumn id="1" xr3:uid="{00000000-0010-0000-0500-000001000000}" name="Categories" dataDxfId="23"/>
  </tableColumns>
  <tableStyleInfo name="Profit and Loss Statement" showFirstColumn="0" showLastColumn="0" showRowStripes="0" showColumnStripes="0"/>
  <extLst>
    <ext xmlns:x14="http://schemas.microsoft.com/office/spreadsheetml/2009/9/main" uri="{504A1905-F514-4f6f-8877-14C23A59335A}">
      <x14:table altTextSummary="Enter Categories for Sales, Income, Expenses and Taxes in this table"/>
    </ext>
  </extLst>
</table>
</file>

<file path=xl/theme/theme1.xml><?xml version="1.0" encoding="utf-8"?>
<a:theme xmlns:a="http://schemas.openxmlformats.org/drawingml/2006/main" name="Office Theme">
  <a:themeElements>
    <a:clrScheme name="Custom 406">
      <a:dk1>
        <a:srgbClr val="000000"/>
      </a:dk1>
      <a:lt1>
        <a:srgbClr val="FFFFFF"/>
      </a:lt1>
      <a:dk2>
        <a:srgbClr val="000000"/>
      </a:dk2>
      <a:lt2>
        <a:srgbClr val="FFFFFF"/>
      </a:lt2>
      <a:accent1>
        <a:srgbClr val="61C7DB"/>
      </a:accent1>
      <a:accent2>
        <a:srgbClr val="96C030"/>
      </a:accent2>
      <a:accent3>
        <a:srgbClr val="DB4D75"/>
      </a:accent3>
      <a:accent4>
        <a:srgbClr val="F09D23"/>
      </a:accent4>
      <a:accent5>
        <a:srgbClr val="002060"/>
      </a:accent5>
      <a:accent6>
        <a:srgbClr val="EAC71D"/>
      </a:accent6>
      <a:hlink>
        <a:srgbClr val="61C7DB"/>
      </a:hlink>
      <a:folHlink>
        <a:srgbClr val="8968A9"/>
      </a:folHlink>
    </a:clrScheme>
    <a:fontScheme name="Custom 62">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K47"/>
  <sheetViews>
    <sheetView showGridLines="0" tabSelected="1" zoomScaleNormal="100" workbookViewId="0">
      <selection activeCell="H15" sqref="H15"/>
    </sheetView>
  </sheetViews>
  <sheetFormatPr defaultColWidth="8.8984375" defaultRowHeight="30" customHeight="1" x14ac:dyDescent="0.35"/>
  <cols>
    <col min="1" max="1" width="2" customWidth="1"/>
    <col min="2" max="2" width="4.296875" customWidth="1"/>
    <col min="3" max="3" width="43.19921875" style="51" customWidth="1"/>
    <col min="4" max="6" width="16" style="51" customWidth="1"/>
    <col min="7" max="7" width="21.3984375" style="51" customWidth="1"/>
    <col min="8" max="8" width="25.69921875" style="51" customWidth="1"/>
    <col min="9" max="9" width="27.09765625" style="51" customWidth="1"/>
    <col min="10" max="10" width="4.296875" customWidth="1"/>
    <col min="11" max="11" width="2" customWidth="1"/>
  </cols>
  <sheetData>
    <row r="1" spans="1:11" ht="12" customHeight="1" x14ac:dyDescent="0.35">
      <c r="A1" s="1"/>
      <c r="B1" s="1"/>
      <c r="C1" s="1"/>
      <c r="D1" s="1"/>
      <c r="E1" s="1"/>
      <c r="F1" s="1"/>
      <c r="G1" s="1"/>
      <c r="H1" s="1"/>
      <c r="I1" s="1"/>
      <c r="J1" s="1"/>
      <c r="K1" s="1"/>
    </row>
    <row r="2" spans="1:11" ht="30" customHeight="1" x14ac:dyDescent="0.35">
      <c r="A2" s="1"/>
      <c r="C2"/>
      <c r="D2"/>
      <c r="E2"/>
      <c r="F2"/>
      <c r="G2"/>
      <c r="H2"/>
      <c r="I2"/>
      <c r="K2" s="1"/>
    </row>
    <row r="3" spans="1:11" ht="30" customHeight="1" x14ac:dyDescent="0.35">
      <c r="A3" s="1"/>
      <c r="C3" s="16" t="s">
        <v>0</v>
      </c>
      <c r="D3"/>
      <c r="E3" s="2"/>
      <c r="F3" s="2"/>
      <c r="G3" s="3"/>
      <c r="H3" s="4" t="s">
        <v>1</v>
      </c>
      <c r="I3" s="5" t="s">
        <v>2</v>
      </c>
      <c r="K3" s="1"/>
    </row>
    <row r="4" spans="1:11" s="7" customFormat="1" ht="30" customHeight="1" thickBot="1" x14ac:dyDescent="0.4">
      <c r="A4" s="6"/>
      <c r="C4" s="17"/>
      <c r="E4" s="8"/>
      <c r="F4" s="8"/>
      <c r="G4" s="9"/>
      <c r="H4" s="10" t="s">
        <v>3</v>
      </c>
      <c r="I4" s="11" t="s">
        <v>4</v>
      </c>
      <c r="K4" s="6"/>
    </row>
    <row r="5" spans="1:11" ht="20.100000000000001" customHeight="1" thickTop="1" x14ac:dyDescent="0.35">
      <c r="A5" s="1"/>
      <c r="C5" s="12"/>
      <c r="D5"/>
      <c r="E5"/>
      <c r="F5"/>
      <c r="G5"/>
      <c r="H5"/>
      <c r="I5"/>
      <c r="K5" s="1"/>
    </row>
    <row r="6" spans="1:11" ht="30" customHeight="1" x14ac:dyDescent="0.35">
      <c r="A6" s="1"/>
      <c r="C6" s="63" t="s">
        <v>5</v>
      </c>
      <c r="D6" s="63"/>
      <c r="E6" s="63"/>
      <c r="F6" s="63"/>
      <c r="G6" s="63"/>
      <c r="H6" s="63"/>
      <c r="I6" s="63"/>
      <c r="K6" s="1"/>
    </row>
    <row r="7" spans="1:11" ht="20.100000000000001" customHeight="1" x14ac:dyDescent="0.35">
      <c r="A7" s="1"/>
      <c r="C7" s="13"/>
      <c r="D7" s="13"/>
      <c r="E7" s="13"/>
      <c r="F7" s="13"/>
      <c r="G7" s="13"/>
      <c r="H7" s="13"/>
      <c r="I7" s="13"/>
      <c r="K7" s="1"/>
    </row>
    <row r="8" spans="1:11" ht="45" customHeight="1" x14ac:dyDescent="0.35">
      <c r="A8" s="1"/>
      <c r="C8" s="52" t="s">
        <v>6</v>
      </c>
      <c r="D8" s="52" t="s">
        <v>7</v>
      </c>
      <c r="E8" s="52" t="s">
        <v>8</v>
      </c>
      <c r="F8" s="52" t="s">
        <v>9</v>
      </c>
      <c r="G8" s="52" t="s">
        <v>10</v>
      </c>
      <c r="H8" s="52" t="s">
        <v>11</v>
      </c>
      <c r="I8" s="52" t="s">
        <v>12</v>
      </c>
      <c r="K8" s="1"/>
    </row>
    <row r="9" spans="1:11" ht="30" customHeight="1" x14ac:dyDescent="0.35">
      <c r="A9" s="1"/>
      <c r="C9" s="52" t="s">
        <v>13</v>
      </c>
      <c r="D9" s="14">
        <v>0</v>
      </c>
      <c r="E9" s="14">
        <v>0</v>
      </c>
      <c r="F9" s="14">
        <v>0</v>
      </c>
      <c r="G9" s="15">
        <f>SUMIFS(SalesRevenue[Current period
as % of sales],SalesRevenue[Revenue type],"Sales Revenue")</f>
        <v>1</v>
      </c>
      <c r="H9" s="15">
        <f>SUMIFS(SalesRevenue[% Change from
prior period],SalesRevenue[Revenue type],"Sales Revenue")</f>
        <v>0</v>
      </c>
      <c r="I9" s="15">
        <f>SUMIFS(SalesRevenue[% Change
from budget],SalesRevenue[Revenue type],"Sales Revenue")</f>
        <v>0</v>
      </c>
      <c r="K9" s="1"/>
    </row>
    <row r="10" spans="1:11" ht="30" customHeight="1" x14ac:dyDescent="0.35">
      <c r="A10" s="1"/>
      <c r="C10" s="52" t="s">
        <v>14</v>
      </c>
      <c r="D10" s="14">
        <v>0</v>
      </c>
      <c r="E10" s="14">
        <v>0</v>
      </c>
      <c r="F10" s="14">
        <v>0</v>
      </c>
      <c r="G10" s="15">
        <f>SUMIFS(SalesRevenue[Current period
as % of sales],SalesRevenue[Revenue type],"Cost of Sales")</f>
        <v>0</v>
      </c>
      <c r="H10" s="15">
        <f>SUMIFS(SalesRevenue[% Change from
prior period],SalesRevenue[Revenue type],"Cost of Sales")</f>
        <v>0</v>
      </c>
      <c r="I10" s="15">
        <f>SUMIFS(SalesRevenue[% Change
from budget],SalesRevenue[Revenue type],"Cost of Sales")</f>
        <v>0</v>
      </c>
      <c r="K10" s="1"/>
    </row>
    <row r="11" spans="1:11" ht="30" customHeight="1" x14ac:dyDescent="0.35">
      <c r="A11" s="1"/>
      <c r="C11" s="52" t="s">
        <v>15</v>
      </c>
      <c r="D11" s="14">
        <v>0</v>
      </c>
      <c r="E11" s="14">
        <v>0</v>
      </c>
      <c r="F11" s="14">
        <v>0</v>
      </c>
      <c r="G11" s="15">
        <f>SUMIFS(OperatingExpenses[Current period
as % of sales],OperatingExpenses[Expense type],"Sales and Marketing")</f>
        <v>9</v>
      </c>
      <c r="H11" s="15">
        <f>SUMIFS(OperatingExpenses[% Change from
prior period],OperatingExpenses[Expense type],"Sales and Marketing")</f>
        <v>0.5</v>
      </c>
      <c r="I11" s="15">
        <f>SUMIFS(OperatingExpenses[% Change
from budget],OperatingExpenses[Expense type],"Sales and Marketing")</f>
        <v>0.28571428571428581</v>
      </c>
      <c r="K11" s="1"/>
    </row>
    <row r="12" spans="1:11" ht="30" customHeight="1" x14ac:dyDescent="0.35">
      <c r="A12" s="1"/>
      <c r="C12" s="52" t="s">
        <v>16</v>
      </c>
      <c r="D12" s="14">
        <v>0</v>
      </c>
      <c r="E12" s="14">
        <f>SUMIFS(OperatingExpenses[Budget],OperatingExpenses[Expense type],"Research and Development")</f>
        <v>0</v>
      </c>
      <c r="F12" s="14">
        <v>0</v>
      </c>
      <c r="G12" s="15">
        <f>SUMIFS(OperatingExpenses[Current period
as % of sales],OperatingExpenses[Expense type],"Research and Development")</f>
        <v>0</v>
      </c>
      <c r="H12" s="15">
        <f>SUMIFS(OperatingExpenses[% Change from
prior period],OperatingExpenses[Expense type],"Research and Development")</f>
        <v>0</v>
      </c>
      <c r="I12" s="15">
        <f>SUMIFS(OperatingExpenses[% Change
from budget],OperatingExpenses[Expense type],"Research and Development")</f>
        <v>0</v>
      </c>
      <c r="K12" s="1"/>
    </row>
    <row r="13" spans="1:11" ht="30" customHeight="1" x14ac:dyDescent="0.35">
      <c r="A13" s="1"/>
      <c r="C13" s="52" t="s">
        <v>17</v>
      </c>
      <c r="D13" s="14">
        <f>SUMIFS(OperatingExpenses[Prior
period],OperatingExpenses[Expense type],"General and Adminstrative")</f>
        <v>0</v>
      </c>
      <c r="E13" s="14">
        <f>SUMIFS(OperatingExpenses[Budget],OperatingExpenses[Expense type],"General and Adminstrative")</f>
        <v>0</v>
      </c>
      <c r="F13" s="14">
        <f>SUMIFS(OperatingExpenses[Current
period],OperatingExpenses[Expense type],"General and Adminstrative")</f>
        <v>0</v>
      </c>
      <c r="G13" s="15">
        <f>SUMIFS(OperatingExpenses[Current period
as % of sales],OperatingExpenses[Expense type],"General and Adminstrative")</f>
        <v>0</v>
      </c>
      <c r="H13" s="15">
        <f>SUMIFS(OperatingExpenses[% Change from
prior period],OperatingExpenses[Expense type],"General and Adminstrative")</f>
        <v>0</v>
      </c>
      <c r="I13" s="15">
        <f>SUMIFS(OperatingExpenses[% Change
from budget],OperatingExpenses[Expense type],"General and Adminstrative")</f>
        <v>0</v>
      </c>
      <c r="K13" s="1"/>
    </row>
    <row r="14" spans="1:11" ht="30" customHeight="1" x14ac:dyDescent="0.35">
      <c r="A14" s="1"/>
      <c r="C14" s="52" t="s">
        <v>18</v>
      </c>
      <c r="D14" s="14">
        <f>OperatingExpenses[[#Totals],[Prior
period]]-SUM(D11:D13)</f>
        <v>30</v>
      </c>
      <c r="E14" s="14">
        <v>0</v>
      </c>
      <c r="F14" s="14">
        <v>0</v>
      </c>
      <c r="G14" s="15">
        <f>OperatingExpenses[[#Totals],[Current period
as % of sales]]-SUM(G11:G13)</f>
        <v>0</v>
      </c>
      <c r="H14" s="15">
        <f>OperatingExpenses[[#Totals],[% Change from
prior period]]-SUM(H11:H13)</f>
        <v>0</v>
      </c>
      <c r="I14" s="15">
        <f>OperatingExpenses[[#Totals],[% Change
from budget]]-SUM(I11:I13)</f>
        <v>0</v>
      </c>
      <c r="K14" s="1"/>
    </row>
    <row r="15" spans="1:11" ht="30" customHeight="1" x14ac:dyDescent="0.35">
      <c r="A15" s="1"/>
      <c r="C15" s="52" t="s">
        <v>19</v>
      </c>
      <c r="D15" s="14">
        <f>Income[[#Totals],[Prior
period]]</f>
        <v>50</v>
      </c>
      <c r="E15" s="14">
        <v>0</v>
      </c>
      <c r="F15" s="14">
        <v>0</v>
      </c>
      <c r="G15" s="15">
        <f>Income[[#Totals],[Current period
as % of sales]]</f>
        <v>12.4</v>
      </c>
      <c r="H15" s="15">
        <f>Income[[#Totals],[% Change from
prior period]]</f>
        <v>0.24</v>
      </c>
      <c r="I15" s="15">
        <f>Income[[#Totals],[% Change
from budget]]</f>
        <v>3.3333333333333437E-2</v>
      </c>
      <c r="K15" s="1"/>
    </row>
    <row r="16" spans="1:11" ht="30" customHeight="1" x14ac:dyDescent="0.35">
      <c r="A16" s="1"/>
      <c r="C16" s="53" t="s">
        <v>20</v>
      </c>
      <c r="D16" s="54">
        <f>Taxes[[#Totals],[Prior
period]]</f>
        <v>10</v>
      </c>
      <c r="E16" s="54">
        <f>Taxes[[#Totals],[Budget]]</f>
        <v>12</v>
      </c>
      <c r="F16" s="54">
        <f>Taxes[[#Totals],[Current
period]]</f>
        <v>12</v>
      </c>
      <c r="G16" s="55">
        <f>Taxes[[#Totals],[Current period
as % of sales]]</f>
        <v>2.4</v>
      </c>
      <c r="H16" s="55">
        <f>Taxes[[#Totals],[% Change from prior period]]</f>
        <v>0.19999999999999996</v>
      </c>
      <c r="I16" s="55">
        <f>Taxes[[#Totals],[% Change
from budget]]</f>
        <v>0</v>
      </c>
      <c r="K16" s="1"/>
    </row>
    <row r="17" spans="1:11" ht="30" customHeight="1" x14ac:dyDescent="0.35">
      <c r="A17" s="1"/>
      <c r="K17" s="1"/>
    </row>
    <row r="18" spans="1:11" ht="30" hidden="1" customHeight="1" x14ac:dyDescent="0.35">
      <c r="A18" s="1"/>
      <c r="C18" s="52" t="s">
        <v>6</v>
      </c>
      <c r="D18" s="52" t="s">
        <v>7</v>
      </c>
      <c r="E18" s="52" t="s">
        <v>8</v>
      </c>
      <c r="F18" s="52" t="s">
        <v>9</v>
      </c>
      <c r="G18" s="52" t="s">
        <v>10</v>
      </c>
      <c r="H18" s="52" t="s">
        <v>11</v>
      </c>
      <c r="I18" s="52" t="s">
        <v>12</v>
      </c>
      <c r="K18" s="1"/>
    </row>
    <row r="19" spans="1:11" ht="30" customHeight="1" x14ac:dyDescent="0.35">
      <c r="A19" s="1"/>
      <c r="C19" s="44" t="s">
        <v>21</v>
      </c>
      <c r="D19" s="45">
        <f>IFERROR(D9-D10,"-")</f>
        <v>0</v>
      </c>
      <c r="E19" s="45">
        <f>IFERROR(E9-E10,"-")</f>
        <v>0</v>
      </c>
      <c r="F19" s="45">
        <f>IFERROR(Total_Sales_Revenue-Total_Cost_Sales,"-")</f>
        <v>0</v>
      </c>
      <c r="G19" s="46" t="str">
        <f>IFERROR(IF(Total_Sales_Revenue=0,"0.00%",Total_Gross_Profit/Total_Sales_Revenue),"-")</f>
        <v>0.00%</v>
      </c>
      <c r="H19" s="46">
        <f>IFERROR(IF(D19=Total_Gross_Profit,0,IF(Total_Gross_Profit&gt;D19,ABS((Total_Gross_Profit/D19)-1),IF(AND(Total_Gross_Profit&lt;D19,D19&lt;0),-((Total_Gross_Profit/D19)-1),(Total_Gross_Profit/D19)-1))),"-")</f>
        <v>0</v>
      </c>
      <c r="I19" s="46">
        <f>IFERROR(IF(E19=Total_Gross_Profit,0,IF(Total_Gross_Profit&gt;E19,ABS((Total_Gross_Profit/E19)-1),IF(AND(Total_Gross_Profit&lt;E19,E19&lt;0),-((Total_Gross_Profit/E19)-1),(Total_Gross_Profit/E19)-1))),"-")</f>
        <v>0</v>
      </c>
      <c r="K19" s="1"/>
    </row>
    <row r="20" spans="1:11" ht="30" customHeight="1" x14ac:dyDescent="0.35">
      <c r="A20" s="1"/>
      <c r="C20" s="47" t="s">
        <v>22</v>
      </c>
      <c r="D20" s="45">
        <f>IFERROR(D11+D12+D13+D14,"-")</f>
        <v>30</v>
      </c>
      <c r="E20" s="45">
        <f>IFERROR(E11+E12+E13+E14,"-")</f>
        <v>0</v>
      </c>
      <c r="F20" s="45">
        <f>IFERROR(Total_Sales_and_Marketing+Total_Research_and_Development+Total_General_and_Administrative+Total_Other_Expenses,"-")</f>
        <v>0</v>
      </c>
      <c r="G20" s="46" t="str">
        <f>IFERROR(IF(Total_Sales_Revenue=0,"0.00%",Total_Operating_Expenses/Total_Sales_Revenue),"-")</f>
        <v>0.00%</v>
      </c>
      <c r="H20" s="46">
        <f>IFERROR(IF(D20=Total_Operating_Expenses,0,IF(Total_Operating_Expenses&gt;D20,ABS((Total_Operating_Expenses/D20)-1),IF(AND(Total_Operating_Expenses&lt;D20,D20&lt;0),-((Total_Operating_Expenses/D20)-1),(Total_Operating_Expenses/D20)-1))),"-")</f>
        <v>-1</v>
      </c>
      <c r="I20" s="46">
        <f>IFERROR(IF(E20=Total_Operating_Expenses,0,IF(Total_Operating_Expenses&gt;E20,ABS((Total_Operating_Expenses/E20)-1),IF(AND(Total_Operating_Expenses&lt;E20,E20&lt;0),-((Total_Operating_Expenses/E20)-1),(Total_Operating_Expenses/E20)-1))),"-")</f>
        <v>0</v>
      </c>
      <c r="K20" s="1"/>
    </row>
    <row r="21" spans="1:11" ht="30" customHeight="1" x14ac:dyDescent="0.35">
      <c r="A21" s="1"/>
      <c r="C21" s="44" t="s">
        <v>23</v>
      </c>
      <c r="D21" s="45">
        <f>IFERROR(D19-D20,"-")</f>
        <v>-30</v>
      </c>
      <c r="E21" s="45">
        <f>IFERROR(E19-E20,"-")</f>
        <v>0</v>
      </c>
      <c r="F21" s="45">
        <f>IFERROR(Total_Gross_Profit-Total_Operating_Expenses,"-")</f>
        <v>0</v>
      </c>
      <c r="G21" s="46" t="str">
        <f>IFERROR(IF(Total_Sales_Revenue=0,"0.00%",Total_Income_Operations/Total_Sales_Revenue),"-")</f>
        <v>0.00%</v>
      </c>
      <c r="H21" s="46">
        <f>IFERROR(IF(D21=Total_Income_Operations,0,IF(Total_Income_Operations&gt;D21,ABS((Total_Income_Operations/D21)-1),IF(AND(Total_Income_Operations&lt;D21,D21&lt;0),-((Total_Income_Operations/D21)-1),(Total_Income_Operations/D21)-1))),"-")</f>
        <v>1</v>
      </c>
      <c r="I21" s="46">
        <f>IFERROR(IF(E21=Total_Income_Operations,0,IF(Total_Income_Operations&gt;E21,ABS((Total_Income_Operations/E21)-1),IF(AND(Total_Income_Operations&lt;E21,E21&lt;0),-((Total_Income_Operations/E21)-1),(Total_Income_Operations/E21)-1))),"-")</f>
        <v>0</v>
      </c>
      <c r="K21" s="1"/>
    </row>
    <row r="22" spans="1:11" ht="30" customHeight="1" x14ac:dyDescent="0.35">
      <c r="A22" s="1"/>
      <c r="C22" s="48" t="s">
        <v>24</v>
      </c>
      <c r="D22" s="49">
        <f>IFERROR(D21+D15-D16,"-")</f>
        <v>10</v>
      </c>
      <c r="E22" s="49">
        <f>IFERROR(E21+E15-E16,"-")</f>
        <v>-12</v>
      </c>
      <c r="F22" s="49">
        <f>Total_Income_Operations+Total_Other_Income-Total_Taxes</f>
        <v>-12</v>
      </c>
      <c r="G22" s="50" t="str">
        <f>IFERROR(IF(Total_Sales_Revenue=0,"0.00%",Net_Profit/Total_Sales_Revenue),"-")</f>
        <v>0.00%</v>
      </c>
      <c r="H22" s="50">
        <f>IFERROR(IF(D22=Net_Profit,0,IF(Net_Profit&gt;D22,ABS((Net_Profit/D22)-1),IF(AND(Net_Profit&lt;D22,D22&lt;0),-((Net_Profit/D22)-1),(Net_Profit/D22)-1))),"-")</f>
        <v>-2.2000000000000002</v>
      </c>
      <c r="I22" s="50">
        <f>IFERROR(IF(E22=Net_Profit,0,IF(Net_Profit&gt;E22,ABS((Net_Profit/E22)-1),IF(AND(Net_Profit&lt;E22,E22&lt;0),-((Net_Profit/E22)-1),(Net_Profit/E22)-1))),"-")</f>
        <v>0</v>
      </c>
      <c r="K22" s="1"/>
    </row>
    <row r="23" spans="1:11" ht="30" customHeight="1" x14ac:dyDescent="0.35">
      <c r="A23" s="1"/>
      <c r="K23" s="1"/>
    </row>
    <row r="24" spans="1:11" ht="30" customHeight="1" x14ac:dyDescent="0.35">
      <c r="A24" s="1"/>
      <c r="K24" s="1"/>
    </row>
    <row r="25" spans="1:11" ht="30" customHeight="1" x14ac:dyDescent="0.35">
      <c r="A25" s="1"/>
      <c r="K25" s="1"/>
    </row>
    <row r="26" spans="1:11" ht="30" customHeight="1" x14ac:dyDescent="0.35">
      <c r="A26" s="1"/>
      <c r="K26" s="1"/>
    </row>
    <row r="27" spans="1:11" ht="30" customHeight="1" x14ac:dyDescent="0.35">
      <c r="A27" s="1"/>
      <c r="K27" s="1"/>
    </row>
    <row r="28" spans="1:11" ht="30" customHeight="1" x14ac:dyDescent="0.35">
      <c r="A28" s="1"/>
      <c r="K28" s="1"/>
    </row>
    <row r="29" spans="1:11" ht="30" customHeight="1" x14ac:dyDescent="0.35">
      <c r="A29" s="1"/>
      <c r="K29" s="1"/>
    </row>
    <row r="30" spans="1:11" ht="30" customHeight="1" x14ac:dyDescent="0.35">
      <c r="A30" s="1"/>
      <c r="K30" s="1"/>
    </row>
    <row r="31" spans="1:11" ht="30" customHeight="1" x14ac:dyDescent="0.35">
      <c r="A31" s="1"/>
      <c r="K31" s="1"/>
    </row>
    <row r="32" spans="1:11" ht="30" customHeight="1" x14ac:dyDescent="0.35">
      <c r="A32" s="1"/>
      <c r="K32" s="1"/>
    </row>
    <row r="33" spans="1:11" ht="30" customHeight="1" x14ac:dyDescent="0.35">
      <c r="A33" s="1"/>
      <c r="K33" s="1"/>
    </row>
    <row r="34" spans="1:11" ht="30" customHeight="1" x14ac:dyDescent="0.35">
      <c r="A34" s="1"/>
      <c r="K34" s="1"/>
    </row>
    <row r="35" spans="1:11" ht="30" customHeight="1" x14ac:dyDescent="0.35">
      <c r="A35" s="1"/>
      <c r="K35" s="1"/>
    </row>
    <row r="36" spans="1:11" ht="30" customHeight="1" x14ac:dyDescent="0.35">
      <c r="A36" s="1"/>
      <c r="K36" s="1"/>
    </row>
    <row r="37" spans="1:11" ht="30" customHeight="1" x14ac:dyDescent="0.35">
      <c r="A37" s="1"/>
      <c r="K37" s="1"/>
    </row>
    <row r="38" spans="1:11" ht="30" customHeight="1" x14ac:dyDescent="0.35">
      <c r="A38" s="1"/>
      <c r="K38" s="1"/>
    </row>
    <row r="39" spans="1:11" ht="30" customHeight="1" x14ac:dyDescent="0.35">
      <c r="A39" s="1"/>
      <c r="K39" s="1"/>
    </row>
    <row r="40" spans="1:11" ht="30" customHeight="1" x14ac:dyDescent="0.35">
      <c r="A40" s="1"/>
      <c r="K40" s="1"/>
    </row>
    <row r="41" spans="1:11" ht="30" customHeight="1" x14ac:dyDescent="0.35">
      <c r="A41" s="1"/>
      <c r="K41" s="1"/>
    </row>
    <row r="42" spans="1:11" ht="30" customHeight="1" x14ac:dyDescent="0.35">
      <c r="A42" s="1"/>
      <c r="K42" s="1"/>
    </row>
    <row r="43" spans="1:11" ht="30" customHeight="1" x14ac:dyDescent="0.35">
      <c r="A43" s="1"/>
      <c r="K43" s="1"/>
    </row>
    <row r="44" spans="1:11" ht="30" customHeight="1" x14ac:dyDescent="0.35">
      <c r="A44" s="1"/>
      <c r="K44" s="1"/>
    </row>
    <row r="45" spans="1:11" ht="30" customHeight="1" x14ac:dyDescent="0.35">
      <c r="A45" s="1"/>
      <c r="K45" s="1"/>
    </row>
    <row r="46" spans="1:11" ht="30" customHeight="1" x14ac:dyDescent="0.35">
      <c r="A46" s="1"/>
      <c r="K46" s="1"/>
    </row>
    <row r="47" spans="1:11" ht="30" customHeight="1" x14ac:dyDescent="0.35">
      <c r="A47" s="1"/>
      <c r="K47" s="1"/>
    </row>
  </sheetData>
  <mergeCells count="1">
    <mergeCell ref="C6:I6"/>
  </mergeCells>
  <phoneticPr fontId="0" type="noConversion"/>
  <dataValidations xWindow="285" yWindow="703" count="15">
    <dataValidation allowBlank="1" showInputMessage="1" showErrorMessage="1" prompt="Table below is automatically updated based on entries in other worksheets" sqref="C6" xr:uid="{00000000-0002-0000-0000-00000A000000}"/>
    <dataValidation allowBlank="1" showInputMessage="1" showErrorMessage="1" prompt="Summary of totals from all worksheets is in this column under this heading. Changes to this column could disrupt the formulas in this worksheet" sqref="C8 C18" xr:uid="{00000000-0002-0000-0000-00000B000000}"/>
    <dataValidation allowBlank="1" showInputMessage="1" showErrorMessage="1" prompt="Total Prior Period amount is automatically updated in this column under this heading based on entries in other sheets" sqref="D8 D18" xr:uid="{00000000-0002-0000-0000-00000C000000}"/>
    <dataValidation allowBlank="1" showInputMessage="1" showErrorMessage="1" prompt="Total Budget amount is automatically updated in this column under this heading based on entries in other sheets" sqref="E8 E18" xr:uid="{00000000-0002-0000-0000-00000D000000}"/>
    <dataValidation allowBlank="1" showInputMessage="1" showErrorMessage="1" prompt="Total Current Period amount is automatically updated in this column under this heading based on entries in other sheets" sqref="F8 F18" xr:uid="{00000000-0002-0000-0000-00000E000000}"/>
    <dataValidation allowBlank="1" showInputMessage="1" showErrorMessage="1" prompt="Total Current Period as % of Sales is automatically calculated in this column under this heading" sqref="G8 G18" xr:uid="{00000000-0002-0000-0000-00000F000000}"/>
    <dataValidation allowBlank="1" showInputMessage="1" showErrorMessage="1" prompt="Total % Change from Prior Period is automatically calculated in this column under this heading" sqref="H8 H18" xr:uid="{00000000-0002-0000-0000-000010000000}"/>
    <dataValidation allowBlank="1" showInputMessage="1" showErrorMessage="1" prompt="Total % Change from Budget is automatically calculated in this column under this heading" sqref="I8 I18" xr:uid="{00000000-0002-0000-0000-000011000000}"/>
    <dataValidation allowBlank="1" showInputMessage="1" showErrorMessage="1" prompt="Gross Profit, Total Operating Expenses, Income from Operations, and Net Profit are automatically updated in cells below" sqref="C17" xr:uid="{00000000-0002-0000-0000-000012000000}"/>
    <dataValidation allowBlank="1" showInputMessage="1" showErrorMessage="1" prompt="Gross Profit is automatically updated in cells at right" sqref="C19" xr:uid="{00000000-0002-0000-0000-000013000000}"/>
    <dataValidation allowBlank="1" showInputMessage="1" showErrorMessage="1" prompt="Total Operating Expenses are automatically updated in cells at right" sqref="C20" xr:uid="{00000000-0002-0000-0000-000014000000}"/>
    <dataValidation allowBlank="1" showInputMessage="1" showErrorMessage="1" prompt="Income from Operations are automatically updated in cells at right" sqref="C21" xr:uid="{00000000-0002-0000-0000-000015000000}"/>
    <dataValidation allowBlank="1" showInputMessage="1" showErrorMessage="1" prompt="Title of this worksheet is in this cell. Enter starting and ending period in cells at right. Enter Company Name in cell below" sqref="C3" xr:uid="{00000000-0002-0000-0000-000001000000}"/>
    <dataValidation allowBlank="1" showInputMessage="1" showErrorMessage="1" prompt="Enter Company Name in this cell" sqref="C4" xr:uid="{00000000-0002-0000-0000-000003000000}"/>
    <dataValidation allowBlank="1" showInputMessage="1" showErrorMessage="1" prompt="Create a Profit &amp; Loss Statement in this workbook. Current Gross margin and Current Return on sales are automatically updated in this worksheet based on entries in other worksheets." sqref="A1" xr:uid="{B23B9C9D-D42E-4382-9E2B-20E93B8C55A9}"/>
  </dataValidations>
  <printOptions horizontalCentered="1"/>
  <pageMargins left="0.25" right="0.25" top="0.75" bottom="0.75" header="0.3" footer="0.3"/>
  <pageSetup scale="53" fitToHeight="0" orientation="portrait" r:id="rId1"/>
  <headerFooter differentFirst="1"/>
  <ignoredErrors>
    <ignoredError sqref="E13:I13 G9:I9 G10:I10 G11:I11 G15:I15 G14:I14 E12 G12:I12" calculatedColumn="1"/>
  </ignoredErrors>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A1:L50"/>
  <sheetViews>
    <sheetView showGridLines="0" zoomScaleNormal="100" workbookViewId="0">
      <selection activeCell="G7" sqref="G7"/>
    </sheetView>
  </sheetViews>
  <sheetFormatPr defaultColWidth="8.8984375" defaultRowHeight="30" customHeight="1" x14ac:dyDescent="0.35"/>
  <cols>
    <col min="1" max="1" width="2" customWidth="1"/>
    <col min="2" max="2" width="4.296875" customWidth="1"/>
    <col min="3" max="3" width="23.796875" style="51" customWidth="1"/>
    <col min="4" max="4" width="19.8984375" style="51" customWidth="1"/>
    <col min="5" max="7" width="16" style="51" customWidth="1"/>
    <col min="8" max="10" width="21.3984375" style="51" customWidth="1"/>
    <col min="11" max="11" width="4.296875" customWidth="1"/>
    <col min="12" max="12" width="2" customWidth="1"/>
  </cols>
  <sheetData>
    <row r="1" spans="1:12" ht="12" customHeight="1" x14ac:dyDescent="0.35">
      <c r="A1" s="1"/>
      <c r="B1" s="1"/>
      <c r="C1" s="1"/>
      <c r="D1" s="1"/>
      <c r="E1" s="1"/>
      <c r="F1" s="1"/>
      <c r="G1" s="1"/>
      <c r="H1" s="1"/>
      <c r="I1" s="1"/>
      <c r="J1" s="1"/>
      <c r="K1" s="1"/>
      <c r="L1" s="1"/>
    </row>
    <row r="2" spans="1:12" ht="30" customHeight="1" x14ac:dyDescent="0.35">
      <c r="A2" s="1"/>
      <c r="C2"/>
      <c r="D2"/>
      <c r="E2"/>
      <c r="F2"/>
      <c r="G2"/>
      <c r="H2"/>
      <c r="I2"/>
      <c r="J2"/>
      <c r="L2" s="1"/>
    </row>
    <row r="3" spans="1:12" ht="30" customHeight="1" x14ac:dyDescent="0.35">
      <c r="A3" s="1"/>
      <c r="C3" s="24" t="str">
        <f>Workbook_Title</f>
        <v>PROFIT AND LOSS STATEMENT</v>
      </c>
      <c r="D3"/>
      <c r="E3"/>
      <c r="F3"/>
      <c r="G3"/>
      <c r="H3"/>
      <c r="I3" s="18" t="s">
        <v>25</v>
      </c>
      <c r="J3" s="19"/>
      <c r="L3" s="1"/>
    </row>
    <row r="4" spans="1:12" ht="30" customHeight="1" thickBot="1" x14ac:dyDescent="0.4">
      <c r="A4" s="1"/>
      <c r="C4" s="25">
        <f>Company_Name</f>
        <v>0</v>
      </c>
      <c r="D4"/>
      <c r="E4"/>
      <c r="F4"/>
      <c r="G4"/>
      <c r="H4" s="20"/>
      <c r="I4" s="21" t="s">
        <v>4</v>
      </c>
      <c r="J4" s="22">
        <f>IFERROR(Sales_Revenue,"-")</f>
        <v>5</v>
      </c>
      <c r="L4" s="1"/>
    </row>
    <row r="5" spans="1:12" ht="39.9" customHeight="1" thickTop="1" x14ac:dyDescent="0.35">
      <c r="A5" s="1"/>
      <c r="C5" s="23"/>
      <c r="D5"/>
      <c r="E5"/>
      <c r="F5"/>
      <c r="G5"/>
      <c r="H5"/>
      <c r="I5"/>
      <c r="J5"/>
      <c r="L5" s="1"/>
    </row>
    <row r="6" spans="1:12" ht="45" customHeight="1" x14ac:dyDescent="0.35">
      <c r="A6" s="1"/>
      <c r="C6" s="52" t="s">
        <v>26</v>
      </c>
      <c r="D6" s="52" t="s">
        <v>27</v>
      </c>
      <c r="E6" s="52" t="s">
        <v>28</v>
      </c>
      <c r="F6" s="52" t="s">
        <v>29</v>
      </c>
      <c r="G6" s="52" t="s">
        <v>30</v>
      </c>
      <c r="H6" s="52" t="s">
        <v>31</v>
      </c>
      <c r="I6" s="52" t="s">
        <v>32</v>
      </c>
      <c r="J6" s="52" t="s">
        <v>33</v>
      </c>
      <c r="L6" s="1"/>
    </row>
    <row r="7" spans="1:12" ht="30" customHeight="1" x14ac:dyDescent="0.35">
      <c r="A7" s="1"/>
      <c r="C7" s="52" t="s">
        <v>25</v>
      </c>
      <c r="D7" s="52" t="s">
        <v>34</v>
      </c>
      <c r="E7" s="56">
        <v>0</v>
      </c>
      <c r="F7" s="56">
        <v>0</v>
      </c>
      <c r="G7" s="56">
        <v>5</v>
      </c>
      <c r="H7" s="57">
        <f>IFERROR(IF(SalesRevenue[[#Totals],[Current
period]]=0,"-",SalesRevenue[[#This Row],[Current
period]]/Sales_Revenue),"-")</f>
        <v>1</v>
      </c>
      <c r="I7" s="57" t="str">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v>
      </c>
      <c r="J7" s="57" t="str">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v>
      </c>
      <c r="L7" s="1"/>
    </row>
    <row r="8" spans="1:12" ht="30" customHeight="1" x14ac:dyDescent="0.35">
      <c r="A8" s="1"/>
      <c r="C8" s="52" t="s">
        <v>25</v>
      </c>
      <c r="D8" s="52" t="s">
        <v>35</v>
      </c>
      <c r="E8" s="56">
        <v>0</v>
      </c>
      <c r="F8" s="56">
        <v>0</v>
      </c>
      <c r="G8" s="56">
        <v>0</v>
      </c>
      <c r="H8" s="57">
        <f>IFERROR(IF(SalesRevenue[[#Totals],[Current
period]]=0,"-",SalesRevenue[[#This Row],[Current
period]]/Sales_Revenue),"-")</f>
        <v>0</v>
      </c>
      <c r="I8" s="57">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J8" s="57">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c r="L8" s="1"/>
    </row>
    <row r="9" spans="1:12" ht="30" customHeight="1" x14ac:dyDescent="0.35">
      <c r="A9" s="1"/>
      <c r="C9" s="52" t="s">
        <v>25</v>
      </c>
      <c r="D9" s="52" t="s">
        <v>36</v>
      </c>
      <c r="E9" s="56"/>
      <c r="F9" s="56"/>
      <c r="G9" s="56"/>
      <c r="H9" s="57">
        <f>IFERROR(IF(SalesRevenue[[#Totals],[Current
period]]=0,"-",SalesRevenue[[#This Row],[Current
period]]/Sales_Revenue),"-")</f>
        <v>0</v>
      </c>
      <c r="I9" s="57">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J9" s="57">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c r="L9" s="1"/>
    </row>
    <row r="10" spans="1:12" ht="30" customHeight="1" x14ac:dyDescent="0.35">
      <c r="A10" s="1"/>
      <c r="C10" s="52" t="s">
        <v>25</v>
      </c>
      <c r="D10" s="52" t="s">
        <v>37</v>
      </c>
      <c r="E10" s="56"/>
      <c r="F10" s="56"/>
      <c r="G10" s="56"/>
      <c r="H10" s="57">
        <f>IFERROR(IF(SalesRevenue[[#Totals],[Current
period]]=0,"-",SalesRevenue[[#This Row],[Current
period]]/Sales_Revenue),"-")</f>
        <v>0</v>
      </c>
      <c r="I10" s="57">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J10" s="57">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c r="L10" s="1"/>
    </row>
    <row r="11" spans="1:12" ht="30" customHeight="1" x14ac:dyDescent="0.35">
      <c r="A11" s="1"/>
      <c r="C11" s="52" t="s">
        <v>38</v>
      </c>
      <c r="D11" s="52" t="s">
        <v>34</v>
      </c>
      <c r="E11" s="56">
        <v>0</v>
      </c>
      <c r="F11" s="56">
        <v>0</v>
      </c>
      <c r="G11" s="56">
        <v>0</v>
      </c>
      <c r="H11" s="57">
        <f>IFERROR(IF(SalesRevenue[[#Totals],[Current
period]]=0,"-",SalesRevenue[[#This Row],[Current
period]]/Sales_Revenue),"-")</f>
        <v>0</v>
      </c>
      <c r="I11" s="57">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J11" s="57">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c r="L11" s="1"/>
    </row>
    <row r="12" spans="1:12" ht="30" customHeight="1" x14ac:dyDescent="0.35">
      <c r="A12" s="1"/>
      <c r="C12" s="52" t="s">
        <v>38</v>
      </c>
      <c r="D12" s="52" t="s">
        <v>35</v>
      </c>
      <c r="E12" s="56"/>
      <c r="F12" s="56"/>
      <c r="G12" s="56"/>
      <c r="H12" s="57">
        <f>IFERROR(IF(SalesRevenue[[#Totals],[Current
period]]=0,"-",SalesRevenue[[#This Row],[Current
period]]/Sales_Revenue),"-")</f>
        <v>0</v>
      </c>
      <c r="I12" s="57">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J12" s="57">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c r="L12" s="1"/>
    </row>
    <row r="13" spans="1:12" ht="30" customHeight="1" x14ac:dyDescent="0.35">
      <c r="A13" s="1"/>
      <c r="C13" s="52" t="s">
        <v>38</v>
      </c>
      <c r="D13" s="52" t="s">
        <v>36</v>
      </c>
      <c r="E13" s="56"/>
      <c r="F13" s="56"/>
      <c r="G13" s="56"/>
      <c r="H13" s="57">
        <f>IFERROR(IF(SalesRevenue[[#Totals],[Current
period]]=0,"-",SalesRevenue[[#This Row],[Current
period]]/Sales_Revenue),"-")</f>
        <v>0</v>
      </c>
      <c r="I13" s="57">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J13" s="57">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c r="L13" s="1"/>
    </row>
    <row r="14" spans="1:12" ht="30" customHeight="1" x14ac:dyDescent="0.35">
      <c r="A14" s="1"/>
      <c r="C14" s="52" t="s">
        <v>38</v>
      </c>
      <c r="D14" s="52" t="s">
        <v>37</v>
      </c>
      <c r="E14" s="56"/>
      <c r="F14" s="56"/>
      <c r="G14" s="56"/>
      <c r="H14" s="57">
        <f>IFERROR(IF(SalesRevenue[[#Totals],[Current
period]]=0,"-",SalesRevenue[[#This Row],[Current
period]]/Sales_Revenue),"-")</f>
        <v>0</v>
      </c>
      <c r="I14" s="57">
        <f>IFERROR(IF(SalesRevenue[[#This Row],[Prior
period]]=SalesRevenue[[#This Row],[Current
period]],0,IF(SalesRevenue[[#This Row],[Current
period]]&gt;SalesRevenue[[#This Row],[Prior
period]],ABS((SalesRevenue[[#This Row],[Current
period]]/SalesRevenue[[#This Row],[Prior
period]])-1),IF(AND(SalesRevenue[[#This Row],[Current
period]]&lt;SalesRevenue[[#This Row],[Prior
period]],SalesRevenue[[#This Row],[Prior
period]]&lt;0),-((SalesRevenue[[#This Row],[Current
period]]/SalesRevenue[[#This Row],[Prior
period]])-1),(SalesRevenue[[#This Row],[Current
period]]/SalesRevenue[[#This Row],[Prior
period]])-1))),"-")</f>
        <v>0</v>
      </c>
      <c r="J14" s="57">
        <f>IFERROR(IF(SalesRevenue[[#This Row],[Budget]]=SalesRevenue[[#This Row],[Current
period]],0,IF(SalesRevenue[[#This Row],[Current
period]]&gt;SalesRevenue[[#This Row],[Budget]],ABS((SalesRevenue[[#This Row],[Current
period]]/SalesRevenue[[#This Row],[Budget]])-1),IF(AND(SalesRevenue[[#This Row],[Current
period]]&lt;SalesRevenue[[#This Row],[Budget]],SalesRevenue[[#This Row],[Budget]]&lt;0),-((SalesRevenue[[#This Row],[Current
period]]/SalesRevenue[[#This Row],[Budget]])-1),(SalesRevenue[[#This Row],[Current
period]]/SalesRevenue[[#This Row],[Budget]])-1))),"-")</f>
        <v>0</v>
      </c>
      <c r="L14" s="1"/>
    </row>
    <row r="15" spans="1:12" ht="30" customHeight="1" x14ac:dyDescent="0.35">
      <c r="A15" s="1"/>
      <c r="C15" s="52" t="s">
        <v>39</v>
      </c>
      <c r="D15" s="52"/>
      <c r="E15" s="58">
        <f>SUBTOTAL(109,SalesRevenue[Prior
period])</f>
        <v>0</v>
      </c>
      <c r="F15" s="58">
        <f>SUBTOTAL(109,SalesRevenue[Budget])</f>
        <v>0</v>
      </c>
      <c r="G15" s="58">
        <f>SUBTOTAL(109,SalesRevenue[Current
period])</f>
        <v>5</v>
      </c>
      <c r="H15" s="59">
        <f>SUBTOTAL(109,SalesRevenue[Current period
as % of sales])</f>
        <v>1</v>
      </c>
      <c r="I15" s="59">
        <f>SUBTOTAL(109,SalesRevenue[% Change from
prior period])</f>
        <v>0</v>
      </c>
      <c r="J15" s="59">
        <f>SUBTOTAL(109,SalesRevenue[% Change
from budget])</f>
        <v>0</v>
      </c>
      <c r="L15" s="1"/>
    </row>
    <row r="16" spans="1:12" ht="30" customHeight="1" x14ac:dyDescent="0.35">
      <c r="A16" s="1"/>
      <c r="L16" s="1"/>
    </row>
    <row r="17" spans="1:12" ht="12" customHeight="1" x14ac:dyDescent="0.35">
      <c r="A17" s="1"/>
      <c r="L17" s="1"/>
    </row>
    <row r="18" spans="1:12" ht="30" customHeight="1" x14ac:dyDescent="0.35">
      <c r="A18" s="1"/>
      <c r="L18" s="1"/>
    </row>
    <row r="19" spans="1:12" ht="30" customHeight="1" x14ac:dyDescent="0.35">
      <c r="A19" s="1"/>
      <c r="L19" s="1"/>
    </row>
    <row r="20" spans="1:12" ht="30" customHeight="1" x14ac:dyDescent="0.35">
      <c r="A20" s="1"/>
      <c r="L20" s="1"/>
    </row>
    <row r="21" spans="1:12" ht="30" customHeight="1" x14ac:dyDescent="0.35">
      <c r="A21" s="1"/>
      <c r="L21" s="1"/>
    </row>
    <row r="22" spans="1:12" ht="30" customHeight="1" x14ac:dyDescent="0.35">
      <c r="A22" s="1"/>
      <c r="L22" s="1"/>
    </row>
    <row r="23" spans="1:12" ht="30" customHeight="1" x14ac:dyDescent="0.35">
      <c r="A23" s="1"/>
      <c r="L23" s="1"/>
    </row>
    <row r="24" spans="1:12" ht="30" customHeight="1" x14ac:dyDescent="0.35">
      <c r="A24" s="1"/>
      <c r="L24" s="1"/>
    </row>
    <row r="25" spans="1:12" ht="30" customHeight="1" x14ac:dyDescent="0.35">
      <c r="A25" s="1"/>
      <c r="L25" s="1"/>
    </row>
    <row r="26" spans="1:12" ht="30" customHeight="1" x14ac:dyDescent="0.35">
      <c r="A26" s="1"/>
      <c r="L26" s="1"/>
    </row>
    <row r="27" spans="1:12" ht="30" customHeight="1" x14ac:dyDescent="0.35">
      <c r="A27" s="1"/>
      <c r="L27" s="1"/>
    </row>
    <row r="28" spans="1:12" ht="30" customHeight="1" x14ac:dyDescent="0.35">
      <c r="A28" s="1"/>
      <c r="L28" s="1"/>
    </row>
    <row r="29" spans="1:12" ht="30" customHeight="1" x14ac:dyDescent="0.35">
      <c r="A29" s="1"/>
      <c r="L29" s="1"/>
    </row>
    <row r="30" spans="1:12" ht="30" customHeight="1" x14ac:dyDescent="0.35">
      <c r="A30" s="1"/>
      <c r="L30" s="1"/>
    </row>
    <row r="31" spans="1:12" ht="30" customHeight="1" x14ac:dyDescent="0.35">
      <c r="A31" s="1"/>
      <c r="L31" s="1"/>
    </row>
    <row r="32" spans="1:12" ht="30" customHeight="1" x14ac:dyDescent="0.35">
      <c r="A32" s="1"/>
      <c r="L32" s="1"/>
    </row>
    <row r="33" spans="1:12" ht="30" customHeight="1" x14ac:dyDescent="0.35">
      <c r="A33" s="1"/>
      <c r="L33" s="1"/>
    </row>
    <row r="34" spans="1:12" ht="30" customHeight="1" x14ac:dyDescent="0.35">
      <c r="A34" s="1"/>
      <c r="L34" s="1"/>
    </row>
    <row r="35" spans="1:12" ht="30" customHeight="1" x14ac:dyDescent="0.35">
      <c r="A35" s="1"/>
      <c r="L35" s="1"/>
    </row>
    <row r="36" spans="1:12" ht="30" customHeight="1" x14ac:dyDescent="0.35">
      <c r="A36" s="1"/>
      <c r="L36" s="1"/>
    </row>
    <row r="37" spans="1:12" ht="30" customHeight="1" x14ac:dyDescent="0.35">
      <c r="A37" s="1"/>
      <c r="L37" s="1"/>
    </row>
    <row r="38" spans="1:12" ht="30" customHeight="1" x14ac:dyDescent="0.35">
      <c r="A38" s="1"/>
      <c r="L38" s="1"/>
    </row>
    <row r="39" spans="1:12" ht="30" customHeight="1" x14ac:dyDescent="0.35">
      <c r="A39" s="1"/>
      <c r="L39" s="1"/>
    </row>
    <row r="40" spans="1:12" ht="30" customHeight="1" x14ac:dyDescent="0.35">
      <c r="A40" s="1"/>
      <c r="L40" s="1"/>
    </row>
    <row r="41" spans="1:12" ht="30" customHeight="1" x14ac:dyDescent="0.35">
      <c r="A41" s="1"/>
      <c r="L41" s="1"/>
    </row>
    <row r="42" spans="1:12" ht="30" customHeight="1" x14ac:dyDescent="0.35">
      <c r="A42" s="1"/>
      <c r="L42" s="1"/>
    </row>
    <row r="43" spans="1:12" ht="30" customHeight="1" x14ac:dyDescent="0.35">
      <c r="A43" s="1"/>
      <c r="L43" s="1"/>
    </row>
    <row r="44" spans="1:12" ht="30" customHeight="1" x14ac:dyDescent="0.35">
      <c r="A44" s="1"/>
      <c r="L44" s="1"/>
    </row>
    <row r="45" spans="1:12" ht="30" customHeight="1" x14ac:dyDescent="0.35">
      <c r="A45" s="1"/>
      <c r="L45" s="1"/>
    </row>
    <row r="46" spans="1:12" ht="30" customHeight="1" x14ac:dyDescent="0.35">
      <c r="A46" s="1"/>
      <c r="L46" s="1"/>
    </row>
    <row r="47" spans="1:12" ht="30" customHeight="1" x14ac:dyDescent="0.35">
      <c r="A47" s="1"/>
      <c r="L47" s="1"/>
    </row>
    <row r="48" spans="1:12" ht="30" customHeight="1" x14ac:dyDescent="0.35">
      <c r="A48" s="1"/>
      <c r="L48" s="1"/>
    </row>
    <row r="49" spans="1:12" ht="30" customHeight="1" x14ac:dyDescent="0.35">
      <c r="A49" s="1"/>
      <c r="L49" s="1"/>
    </row>
    <row r="50" spans="1:12" ht="30" customHeight="1" x14ac:dyDescent="0.35">
      <c r="A50" s="1"/>
      <c r="L50" s="1"/>
    </row>
  </sheetData>
  <dataValidations count="14">
    <dataValidation allowBlank="1" showInputMessage="1" showErrorMessage="1" prompt="% Change from Budget is automatically calculated in this column under this heading" sqref="J6" xr:uid="{00000000-0002-0000-0100-000000000000}"/>
    <dataValidation allowBlank="1" showInputMessage="1" showErrorMessage="1" prompt="% Change from Prior Period is automatically calculated in this column under this heading" sqref="I6" xr:uid="{00000000-0002-0000-0100-000001000000}"/>
    <dataValidation allowBlank="1" showInputMessage="1" showErrorMessage="1" prompt="Current Period as % of Sales is automatically calculated in this column under this heading" sqref="H6" xr:uid="{00000000-0002-0000-0100-000002000000}"/>
    <dataValidation allowBlank="1" showInputMessage="1" showErrorMessage="1" prompt="Enter Current Period amount in this column under this heading" sqref="G6" xr:uid="{00000000-0002-0000-0100-000003000000}"/>
    <dataValidation allowBlank="1" showInputMessage="1" showErrorMessage="1" prompt="Enter Budget amount in this column under this heading" sqref="F6" xr:uid="{00000000-0002-0000-0100-000004000000}"/>
    <dataValidation allowBlank="1" showInputMessage="1" showErrorMessage="1" prompt="Enter Prior Period amount in this column under this heading" sqref="E6" xr:uid="{00000000-0002-0000-0100-000005000000}"/>
    <dataValidation allowBlank="1" showInputMessage="1" showErrorMessage="1" prompt="Enter Description in this column under this heading" sqref="D6" xr:uid="{00000000-0002-0000-0100-000006000000}"/>
    <dataValidation allowBlank="1" showInputMessage="1" showErrorMessage="1" prompt="Select Type in this column under this heading. Press ALT+DOWN ARROW to open the drop-down list, then ENTER to make selection." sqref="C6" xr:uid="{00000000-0002-0000-0100-000007000000}"/>
    <dataValidation allowBlank="1" showInputMessage="1" showErrorMessage="1" prompt="Total Sales Revenue for the current period is automatically updated in thousands in this cell" sqref="J4" xr:uid="{588E8CD0-DD08-4A39-9CBB-600BED95F0D7}"/>
    <dataValidation allowBlank="1" showInputMessage="1" showErrorMessage="1" prompt="Create a list of Sales revenue items in this worksheet. Total Sales Revenue is automatically calculated at the end of the Sales Revenue table" sqref="A1" xr:uid="{00000000-0002-0000-0100-00000B000000}"/>
    <dataValidation allowBlank="1" showInputMessage="1" showErrorMessage="1" prompt="Total Sales Revenue for the current period is automatically updated in thousands in cell at right" sqref="I4" xr:uid="{00000000-0002-0000-0100-00000D000000}"/>
    <dataValidation allowBlank="1" showInputMessage="1" showErrorMessage="1" prompt="Company name is automatically updated in this cell" sqref="C4" xr:uid="{05DA4681-931B-4B63-907A-F64EE61FC721}"/>
    <dataValidation allowBlank="1" showInputMessage="1" showErrorMessage="1" prompt="Title of this worksheet is in this cell" sqref="C3" xr:uid="{18DD7DD1-42FB-4D16-8C12-B17303092812}"/>
    <dataValidation type="list" errorStyle="warning" allowBlank="1" showInputMessage="1" showErrorMessage="1" error="Select entry from the list. Select CANCEL, then press ALT+DOWN ARROW to open the drop-down list, then ENTER to make selection" sqref="C7:C14" xr:uid="{00000000-0002-0000-0100-00000F000000}">
      <formula1>INDIRECT("Categories[Categories]")</formula1>
    </dataValidation>
  </dataValidations>
  <printOptions horizontalCentered="1"/>
  <pageMargins left="0.25" right="0.25" top="0.75" bottom="0.75" header="0.3" footer="0.3"/>
  <pageSetup scale="53" fitToHeight="0" orientation="portrait" r:id="rId1"/>
  <headerFooter differentFirst="1"/>
  <ignoredErrors>
    <ignoredError sqref="I11:J14 H11:H15 H7:J10" emptyCellReference="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pageSetUpPr fitToPage="1"/>
  </sheetPr>
  <dimension ref="A1:L50"/>
  <sheetViews>
    <sheetView showGridLines="0" zoomScaleNormal="100" workbookViewId="0"/>
  </sheetViews>
  <sheetFormatPr defaultColWidth="8.8984375" defaultRowHeight="30" customHeight="1" x14ac:dyDescent="0.35"/>
  <cols>
    <col min="1" max="1" width="2" customWidth="1"/>
    <col min="2" max="2" width="4.296875" customWidth="1"/>
    <col min="3" max="3" width="23.796875" style="51" customWidth="1"/>
    <col min="4" max="4" width="19.8984375" style="51" customWidth="1"/>
    <col min="5" max="7" width="16" style="51" customWidth="1"/>
    <col min="8" max="10" width="21.3984375" style="51" customWidth="1"/>
    <col min="11" max="11" width="4.296875" customWidth="1"/>
    <col min="12" max="12" width="2" customWidth="1"/>
  </cols>
  <sheetData>
    <row r="1" spans="1:12" ht="12" customHeight="1" x14ac:dyDescent="0.35">
      <c r="A1" s="1"/>
      <c r="B1" s="1"/>
      <c r="C1" s="1"/>
      <c r="D1" s="1"/>
      <c r="E1" s="1"/>
      <c r="F1" s="1"/>
      <c r="G1" s="1"/>
      <c r="H1" s="1"/>
      <c r="I1" s="1"/>
      <c r="J1" s="1"/>
      <c r="K1" s="1"/>
      <c r="L1" s="1"/>
    </row>
    <row r="2" spans="1:12" ht="30" customHeight="1" x14ac:dyDescent="0.35">
      <c r="A2" s="1"/>
      <c r="C2"/>
      <c r="D2"/>
      <c r="E2"/>
      <c r="F2"/>
      <c r="G2"/>
      <c r="H2"/>
      <c r="I2"/>
      <c r="J2"/>
      <c r="L2" s="1"/>
    </row>
    <row r="3" spans="1:12" ht="30" customHeight="1" x14ac:dyDescent="0.35">
      <c r="A3" s="1"/>
      <c r="C3" s="16" t="str">
        <f>Workbook_Title</f>
        <v>PROFIT AND LOSS STATEMENT</v>
      </c>
      <c r="D3"/>
      <c r="E3"/>
      <c r="F3"/>
      <c r="G3"/>
      <c r="H3"/>
      <c r="I3" s="26" t="s">
        <v>40</v>
      </c>
      <c r="J3" s="27"/>
      <c r="L3" s="1"/>
    </row>
    <row r="4" spans="1:12" ht="30" customHeight="1" thickBot="1" x14ac:dyDescent="0.4">
      <c r="A4" s="1"/>
      <c r="C4" s="17">
        <f>Company_Name</f>
        <v>0</v>
      </c>
      <c r="D4"/>
      <c r="E4"/>
      <c r="F4"/>
      <c r="G4"/>
      <c r="H4"/>
      <c r="I4" s="28" t="s">
        <v>4</v>
      </c>
      <c r="J4" s="29">
        <f>IFERROR(Income[[#Totals],[Current
period]],"-")</f>
        <v>62</v>
      </c>
      <c r="K4" s="30"/>
      <c r="L4" s="1"/>
    </row>
    <row r="5" spans="1:12" ht="39.9" customHeight="1" thickTop="1" x14ac:dyDescent="0.35">
      <c r="A5" s="1"/>
      <c r="C5" s="31"/>
      <c r="D5"/>
      <c r="E5"/>
      <c r="F5"/>
      <c r="G5"/>
      <c r="H5"/>
      <c r="I5"/>
      <c r="J5"/>
      <c r="L5" s="1"/>
    </row>
    <row r="6" spans="1:12" ht="45" customHeight="1" x14ac:dyDescent="0.35">
      <c r="A6" s="1"/>
      <c r="C6" s="52" t="s">
        <v>41</v>
      </c>
      <c r="D6" s="52" t="s">
        <v>27</v>
      </c>
      <c r="E6" s="52" t="s">
        <v>28</v>
      </c>
      <c r="F6" s="52" t="s">
        <v>29</v>
      </c>
      <c r="G6" s="52" t="s">
        <v>30</v>
      </c>
      <c r="H6" s="52" t="s">
        <v>31</v>
      </c>
      <c r="I6" s="52" t="s">
        <v>32</v>
      </c>
      <c r="J6" s="52" t="s">
        <v>33</v>
      </c>
      <c r="L6" s="1"/>
    </row>
    <row r="7" spans="1:12" ht="30" customHeight="1" x14ac:dyDescent="0.35">
      <c r="A7" s="1"/>
      <c r="C7" s="60" t="s">
        <v>40</v>
      </c>
      <c r="D7" s="52" t="s">
        <v>42</v>
      </c>
      <c r="E7" s="61">
        <v>50</v>
      </c>
      <c r="F7" s="61">
        <v>60</v>
      </c>
      <c r="G7" s="61">
        <v>62</v>
      </c>
      <c r="H7" s="32">
        <f>IFERROR(IF(Sales_Revenue=0,"-",Income[[#This Row],[Current
period]]/Sales_Revenue),"-")</f>
        <v>12.4</v>
      </c>
      <c r="I7" s="32">
        <f>IFERROR(IF(Income[[#This Row],[Prior
period]]=Income[[#This Row],[Current
period]],0,IF(Income[[#This Row],[Current
period]]&gt;Income[[#This Row],[Prior
period]],ABS((Income[[#This Row],[Current
period]]/Income[[#This Row],[Prior
period]])-1),IF(AND(Income[[#This Row],[Current
period]]&lt;Income[[#This Row],[Prior
period]],Income[[#This Row],[Prior
period]]&lt;0),-((Income[[#This Row],[Current
period]]/Income[[#This Row],[Prior
period]])-1),(Income[[#This Row],[Current
period]]/Income[[#This Row],[Prior
period]])-1))),"-")</f>
        <v>0.24</v>
      </c>
      <c r="J7" s="32">
        <f>IFERROR(IF(Income[[#This Row],[Budget]]=Income[[#This Row],[Current
period]],0,IF(Income[[#This Row],[Current
period]]&gt;Income[[#This Row],[Budget]],ABS((Income[[#This Row],[Current
period]]/Income[[#This Row],[Budget]])-1),IF(AND(Income[[#This Row],[Current
period]]&lt;Income[[#This Row],[Budget]],Income[[#This Row],[Budget]]&lt;0),-((Income[[#This Row],[Current
period]]/Income[[#This Row],[Budget]])-1),(Income[[#This Row],[Current
period]]/Income[[#This Row],[Budget]])-1))),"-")</f>
        <v>3.3333333333333437E-2</v>
      </c>
      <c r="L7" s="1"/>
    </row>
    <row r="8" spans="1:12" ht="30" customHeight="1" x14ac:dyDescent="0.35">
      <c r="A8" s="1"/>
      <c r="C8" s="52"/>
      <c r="D8" s="52"/>
      <c r="E8" s="61"/>
      <c r="F8" s="61"/>
      <c r="G8" s="61"/>
      <c r="H8" s="32">
        <f>IFERROR(IF(Sales_Revenue=0,"-",Income[[#This Row],[Current
period]]/Sales_Revenue),"-")</f>
        <v>0</v>
      </c>
      <c r="I8" s="32">
        <f>IFERROR(IF(Income[[#This Row],[Prior
period]]=Income[[#This Row],[Current
period]],0,IF(Income[[#This Row],[Current
period]]&gt;Income[[#This Row],[Prior
period]],ABS((Income[[#This Row],[Current
period]]/Income[[#This Row],[Prior
period]])-1),IF(AND(Income[[#This Row],[Current
period]]&lt;Income[[#This Row],[Prior
period]],Income[[#This Row],[Prior
period]]&lt;0),-((Income[[#This Row],[Current
period]]/Income[[#This Row],[Prior
period]])-1),(Income[[#This Row],[Current
period]]/Income[[#This Row],[Prior
period]])-1))),"-")</f>
        <v>0</v>
      </c>
      <c r="J8" s="32">
        <f>IFERROR(IF(Income[[#This Row],[Budget]]=Income[[#This Row],[Current
period]],0,IF(Income[[#This Row],[Current
period]]&gt;Income[[#This Row],[Budget]],ABS((Income[[#This Row],[Current
period]]/Income[[#This Row],[Budget]])-1),IF(AND(Income[[#This Row],[Current
period]]&lt;Income[[#This Row],[Budget]],Income[[#This Row],[Budget]]&lt;0),-((Income[[#This Row],[Current
period]]/Income[[#This Row],[Budget]])-1),(Income[[#This Row],[Current
period]]/Income[[#This Row],[Budget]])-1))),"-")</f>
        <v>0</v>
      </c>
      <c r="L8" s="1"/>
    </row>
    <row r="9" spans="1:12" ht="30" customHeight="1" x14ac:dyDescent="0.35">
      <c r="A9" s="1"/>
      <c r="C9" s="52" t="s">
        <v>43</v>
      </c>
      <c r="D9" s="52"/>
      <c r="E9" s="58">
        <f>SUBTOTAL(109,Income[Prior
period])</f>
        <v>50</v>
      </c>
      <c r="F9" s="58">
        <f>SUBTOTAL(109,Income[Budget])</f>
        <v>60</v>
      </c>
      <c r="G9" s="58">
        <f>SUBTOTAL(109,Income[Current
period])</f>
        <v>62</v>
      </c>
      <c r="H9" s="59">
        <f>SUBTOTAL(109,Income[Current period
as % of sales])</f>
        <v>12.4</v>
      </c>
      <c r="I9" s="59">
        <f>SUBTOTAL(109,Income[% Change from
prior period])</f>
        <v>0.24</v>
      </c>
      <c r="J9" s="59">
        <f>SUBTOTAL(109,Income[% Change
from budget])</f>
        <v>3.3333333333333437E-2</v>
      </c>
      <c r="L9" s="1"/>
    </row>
    <row r="10" spans="1:12" ht="30" customHeight="1" x14ac:dyDescent="0.35">
      <c r="A10" s="1"/>
      <c r="L10" s="1"/>
    </row>
    <row r="11" spans="1:12" ht="12" customHeight="1" x14ac:dyDescent="0.35">
      <c r="A11" s="1"/>
      <c r="L11" s="1"/>
    </row>
    <row r="12" spans="1:12" ht="30" customHeight="1" x14ac:dyDescent="0.35">
      <c r="A12" s="1"/>
      <c r="L12" s="1"/>
    </row>
    <row r="13" spans="1:12" ht="30" customHeight="1" x14ac:dyDescent="0.35">
      <c r="A13" s="1"/>
      <c r="L13" s="1"/>
    </row>
    <row r="14" spans="1:12" ht="30" customHeight="1" x14ac:dyDescent="0.35">
      <c r="A14" s="1"/>
      <c r="L14" s="1"/>
    </row>
    <row r="15" spans="1:12" ht="30" customHeight="1" x14ac:dyDescent="0.35">
      <c r="A15" s="1"/>
      <c r="L15" s="1"/>
    </row>
    <row r="16" spans="1:12" ht="30" customHeight="1" x14ac:dyDescent="0.35">
      <c r="A16" s="1"/>
      <c r="L16" s="1"/>
    </row>
    <row r="17" spans="1:12" ht="30" customHeight="1" x14ac:dyDescent="0.35">
      <c r="A17" s="1"/>
      <c r="L17" s="1"/>
    </row>
    <row r="18" spans="1:12" ht="30" customHeight="1" x14ac:dyDescent="0.35">
      <c r="A18" s="1"/>
      <c r="L18" s="1"/>
    </row>
    <row r="19" spans="1:12" ht="30" customHeight="1" x14ac:dyDescent="0.35">
      <c r="A19" s="1"/>
      <c r="L19" s="1"/>
    </row>
    <row r="20" spans="1:12" ht="30" customHeight="1" x14ac:dyDescent="0.35">
      <c r="A20" s="1"/>
      <c r="L20" s="1"/>
    </row>
    <row r="21" spans="1:12" ht="30" customHeight="1" x14ac:dyDescent="0.35">
      <c r="A21" s="1"/>
      <c r="L21" s="1"/>
    </row>
    <row r="22" spans="1:12" ht="30" customHeight="1" x14ac:dyDescent="0.35">
      <c r="A22" s="1"/>
      <c r="L22" s="1"/>
    </row>
    <row r="23" spans="1:12" ht="30" customHeight="1" x14ac:dyDescent="0.35">
      <c r="A23" s="1"/>
      <c r="L23" s="1"/>
    </row>
    <row r="24" spans="1:12" ht="30" customHeight="1" x14ac:dyDescent="0.35">
      <c r="A24" s="1"/>
      <c r="L24" s="1"/>
    </row>
    <row r="25" spans="1:12" ht="30" customHeight="1" x14ac:dyDescent="0.35">
      <c r="A25" s="1"/>
      <c r="L25" s="1"/>
    </row>
    <row r="26" spans="1:12" ht="30" customHeight="1" x14ac:dyDescent="0.35">
      <c r="A26" s="1"/>
      <c r="L26" s="1"/>
    </row>
    <row r="27" spans="1:12" ht="30" customHeight="1" x14ac:dyDescent="0.35">
      <c r="A27" s="1"/>
      <c r="L27" s="1"/>
    </row>
    <row r="28" spans="1:12" ht="30" customHeight="1" x14ac:dyDescent="0.35">
      <c r="A28" s="1"/>
      <c r="L28" s="1"/>
    </row>
    <row r="29" spans="1:12" ht="30" customHeight="1" x14ac:dyDescent="0.35">
      <c r="A29" s="1"/>
      <c r="L29" s="1"/>
    </row>
    <row r="30" spans="1:12" ht="30" customHeight="1" x14ac:dyDescent="0.35">
      <c r="A30" s="1"/>
      <c r="L30" s="1"/>
    </row>
    <row r="31" spans="1:12" ht="30" customHeight="1" x14ac:dyDescent="0.35">
      <c r="A31" s="1"/>
      <c r="L31" s="1"/>
    </row>
    <row r="32" spans="1:12" ht="30" customHeight="1" x14ac:dyDescent="0.35">
      <c r="A32" s="1"/>
      <c r="L32" s="1"/>
    </row>
    <row r="33" spans="1:12" ht="30" customHeight="1" x14ac:dyDescent="0.35">
      <c r="A33" s="1"/>
      <c r="L33" s="1"/>
    </row>
    <row r="34" spans="1:12" ht="30" customHeight="1" x14ac:dyDescent="0.35">
      <c r="A34" s="1"/>
      <c r="L34" s="1"/>
    </row>
    <row r="35" spans="1:12" ht="30" customHeight="1" x14ac:dyDescent="0.35">
      <c r="A35" s="1"/>
      <c r="L35" s="1"/>
    </row>
    <row r="36" spans="1:12" ht="30" customHeight="1" x14ac:dyDescent="0.35">
      <c r="A36" s="1"/>
      <c r="L36" s="1"/>
    </row>
    <row r="37" spans="1:12" ht="30" customHeight="1" x14ac:dyDescent="0.35">
      <c r="A37" s="1"/>
      <c r="L37" s="1"/>
    </row>
    <row r="38" spans="1:12" ht="30" customHeight="1" x14ac:dyDescent="0.35">
      <c r="A38" s="1"/>
      <c r="L38" s="1"/>
    </row>
    <row r="39" spans="1:12" ht="30" customHeight="1" x14ac:dyDescent="0.35">
      <c r="A39" s="1"/>
      <c r="L39" s="1"/>
    </row>
    <row r="40" spans="1:12" ht="30" customHeight="1" x14ac:dyDescent="0.35">
      <c r="A40" s="1"/>
      <c r="L40" s="1"/>
    </row>
    <row r="41" spans="1:12" ht="30" customHeight="1" x14ac:dyDescent="0.35">
      <c r="A41" s="1"/>
      <c r="L41" s="1"/>
    </row>
    <row r="42" spans="1:12" ht="30" customHeight="1" x14ac:dyDescent="0.35">
      <c r="A42" s="1"/>
      <c r="L42" s="1"/>
    </row>
    <row r="43" spans="1:12" ht="30" customHeight="1" x14ac:dyDescent="0.35">
      <c r="A43" s="1"/>
      <c r="L43" s="1"/>
    </row>
    <row r="44" spans="1:12" ht="30" customHeight="1" x14ac:dyDescent="0.35">
      <c r="A44" s="1"/>
      <c r="L44" s="1"/>
    </row>
    <row r="45" spans="1:12" ht="30" customHeight="1" x14ac:dyDescent="0.35">
      <c r="A45" s="1"/>
      <c r="L45" s="1"/>
    </row>
    <row r="46" spans="1:12" ht="30" customHeight="1" x14ac:dyDescent="0.35">
      <c r="A46" s="1"/>
      <c r="L46" s="1"/>
    </row>
    <row r="47" spans="1:12" ht="30" customHeight="1" x14ac:dyDescent="0.35">
      <c r="A47" s="1"/>
      <c r="L47" s="1"/>
    </row>
    <row r="48" spans="1:12" ht="30" customHeight="1" x14ac:dyDescent="0.35">
      <c r="A48" s="1"/>
      <c r="L48" s="1"/>
    </row>
    <row r="49" spans="1:12" ht="30" customHeight="1" x14ac:dyDescent="0.35">
      <c r="A49" s="1"/>
      <c r="L49" s="1"/>
    </row>
    <row r="50" spans="1:12" ht="30" customHeight="1" x14ac:dyDescent="0.35">
      <c r="A50" s="1"/>
      <c r="L50" s="1"/>
    </row>
  </sheetData>
  <dataValidations count="14">
    <dataValidation allowBlank="1" showInputMessage="1" showErrorMessage="1" prompt="% Change from Budget is automatically calculated in this column under this heading" sqref="J6" xr:uid="{00000000-0002-0000-0200-000000000000}"/>
    <dataValidation allowBlank="1" showInputMessage="1" showErrorMessage="1" prompt="% Change from Prior Period is automatically calculated in this column under this heading" sqref="I6" xr:uid="{00000000-0002-0000-0200-000001000000}"/>
    <dataValidation allowBlank="1" showInputMessage="1" showErrorMessage="1" prompt="Current Period as % of Sales is automatically calculated in this column under this heading" sqref="H6" xr:uid="{00000000-0002-0000-0200-000002000000}"/>
    <dataValidation allowBlank="1" showInputMessage="1" showErrorMessage="1" prompt="Enter Current Period amount in this column under this heading" sqref="G6" xr:uid="{00000000-0002-0000-0200-000003000000}"/>
    <dataValidation allowBlank="1" showInputMessage="1" showErrorMessage="1" prompt="Enter Budget amount in this column under this heading" sqref="F6" xr:uid="{00000000-0002-0000-0200-000004000000}"/>
    <dataValidation allowBlank="1" showInputMessage="1" showErrorMessage="1" prompt="Enter Prior Period amount in this column under this heading" sqref="E6" xr:uid="{00000000-0002-0000-0200-000005000000}"/>
    <dataValidation allowBlank="1" showInputMessage="1" showErrorMessage="1" prompt="Enter Description in this column under this heading" sqref="D6" xr:uid="{00000000-0002-0000-0200-000006000000}"/>
    <dataValidation allowBlank="1" showInputMessage="1" showErrorMessage="1" prompt="Select Type in this column under this heading. Press ALT+DOWN ARROW to open the drop-down list, then ENTER to make selection." sqref="C6" xr:uid="{00000000-0002-0000-0200-000007000000}"/>
    <dataValidation allowBlank="1" showInputMessage="1" showErrorMessage="1" prompt="Total Income for the current period is automatically updated in thousands in cell at right" sqref="I4" xr:uid="{00000000-0002-0000-0200-00000D000000}"/>
    <dataValidation allowBlank="1" showInputMessage="1" showErrorMessage="1" prompt="Total Income for the current period is automatically updated in thousands in this cell" sqref="J4 J4" xr:uid="{00000000-0002-0000-0200-00000E000000}"/>
    <dataValidation allowBlank="1" showInputMessage="1" showErrorMessage="1" prompt="Company name is automatically updated in this cell" sqref="C4" xr:uid="{DCBBFE58-ED7D-4204-B2D6-FACC1B266548}"/>
    <dataValidation allowBlank="1" showInputMessage="1" showErrorMessage="1" prompt="Title of this worksheet is in this cell" sqref="C3" xr:uid="{96641F54-3555-48B4-9DAC-5F902C3F7486}"/>
    <dataValidation allowBlank="1" showInputMessage="1" showErrorMessage="1" prompt="Create a list of Income items in this worksheet. Total Sales Income is automatically calculated at the end of the Income table." sqref="A1" xr:uid="{D304FA55-FC42-44DF-9C1D-B5266F9124F1}"/>
    <dataValidation type="list" errorStyle="warning" allowBlank="1" showInputMessage="1" showErrorMessage="1" error="Select entry from the list. Select CANCEL, then press ALT+DOWN ARROW to open the drop-down list, then ENTER to make selection" sqref="C7:C8" xr:uid="{00000000-0002-0000-0200-00000F000000}">
      <formula1>INDIRECT("Categories[Categories]")</formula1>
    </dataValidation>
  </dataValidations>
  <printOptions horizontalCentered="1"/>
  <pageMargins left="0.25" right="0.25" top="0.75" bottom="0.75" header="0.3" footer="0.3"/>
  <pageSetup scale="53" fitToHeight="0" orientation="portrait" r:id="rId1"/>
  <headerFooter differentFirst="1"/>
  <ignoredErrors>
    <ignoredError sqref="H8:J8 H7:J7" emptyCellReference="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L49"/>
  <sheetViews>
    <sheetView showGridLines="0" zoomScaleNormal="100" workbookViewId="0"/>
  </sheetViews>
  <sheetFormatPr defaultColWidth="8.796875" defaultRowHeight="30" customHeight="1" x14ac:dyDescent="0.35"/>
  <cols>
    <col min="1" max="1" width="2" customWidth="1"/>
    <col min="2" max="2" width="4.296875" customWidth="1"/>
    <col min="3" max="3" width="23.796875" style="51" customWidth="1"/>
    <col min="4" max="4" width="19.8984375" style="51" customWidth="1"/>
    <col min="5" max="7" width="16" style="51" customWidth="1"/>
    <col min="8" max="10" width="21.3984375" style="51" customWidth="1"/>
    <col min="11" max="11" width="4.296875" customWidth="1"/>
    <col min="12" max="12" width="2" customWidth="1"/>
  </cols>
  <sheetData>
    <row r="1" spans="1:12" ht="12" customHeight="1" x14ac:dyDescent="0.35">
      <c r="A1" s="1"/>
      <c r="B1" s="1"/>
      <c r="C1" s="1"/>
      <c r="D1" s="1"/>
      <c r="E1" s="1"/>
      <c r="F1" s="1"/>
      <c r="G1" s="1"/>
      <c r="H1" s="1"/>
      <c r="I1" s="1"/>
      <c r="J1" s="1"/>
      <c r="K1" s="1"/>
      <c r="L1" s="1"/>
    </row>
    <row r="2" spans="1:12" s="7" customFormat="1" ht="30" customHeight="1" x14ac:dyDescent="0.35">
      <c r="A2" s="6"/>
      <c r="L2" s="6"/>
    </row>
    <row r="3" spans="1:12" s="7" customFormat="1" ht="30" customHeight="1" x14ac:dyDescent="0.35">
      <c r="A3" s="6"/>
      <c r="C3" s="16" t="str">
        <f>Workbook_Title</f>
        <v>PROFIT AND LOSS STATEMENT</v>
      </c>
      <c r="I3" s="4" t="s">
        <v>44</v>
      </c>
      <c r="J3" s="33"/>
      <c r="L3" s="6"/>
    </row>
    <row r="4" spans="1:12" s="7" customFormat="1" ht="30" customHeight="1" thickBot="1" x14ac:dyDescent="0.4">
      <c r="A4" s="6"/>
      <c r="C4" s="17">
        <f>Company_Name</f>
        <v>0</v>
      </c>
      <c r="I4" s="28" t="s">
        <v>4</v>
      </c>
      <c r="J4" s="34">
        <f>IFERROR(OperatingExpenses[[#Totals],[Current
period]],"-")</f>
        <v>45</v>
      </c>
      <c r="L4" s="6"/>
    </row>
    <row r="5" spans="1:12" ht="39.9" customHeight="1" thickTop="1" x14ac:dyDescent="0.35">
      <c r="A5" s="1"/>
      <c r="C5"/>
      <c r="D5"/>
      <c r="E5"/>
      <c r="F5"/>
      <c r="G5"/>
      <c r="H5"/>
      <c r="I5"/>
      <c r="J5"/>
      <c r="L5" s="1"/>
    </row>
    <row r="6" spans="1:12" ht="45" customHeight="1" x14ac:dyDescent="0.35">
      <c r="A6" s="1"/>
      <c r="C6" s="52" t="s">
        <v>45</v>
      </c>
      <c r="D6" s="52" t="s">
        <v>27</v>
      </c>
      <c r="E6" s="52" t="s">
        <v>28</v>
      </c>
      <c r="F6" s="52" t="s">
        <v>29</v>
      </c>
      <c r="G6" s="52" t="s">
        <v>30</v>
      </c>
      <c r="H6" s="52" t="s">
        <v>31</v>
      </c>
      <c r="I6" s="52" t="s">
        <v>32</v>
      </c>
      <c r="J6" s="52" t="s">
        <v>33</v>
      </c>
      <c r="L6" s="1"/>
    </row>
    <row r="7" spans="1:12" ht="30" customHeight="1" x14ac:dyDescent="0.35">
      <c r="A7" s="1"/>
      <c r="C7" s="60" t="s">
        <v>46</v>
      </c>
      <c r="D7" s="52" t="s">
        <v>47</v>
      </c>
      <c r="E7" s="14">
        <v>30</v>
      </c>
      <c r="F7" s="14">
        <v>35</v>
      </c>
      <c r="G7" s="14">
        <v>45</v>
      </c>
      <c r="H7" s="32">
        <f>IFERROR(IF(Sales_Revenue=0,"-",OperatingExpenses[[#This Row],[Current
period]]/Sales_Revenue),"-")</f>
        <v>9</v>
      </c>
      <c r="I7"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0.5</v>
      </c>
      <c r="J7"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0.28571428571428581</v>
      </c>
      <c r="L7" s="1"/>
    </row>
    <row r="8" spans="1:12" ht="30" customHeight="1" x14ac:dyDescent="0.35">
      <c r="A8" s="1"/>
      <c r="C8" s="60" t="s">
        <v>46</v>
      </c>
      <c r="D8" s="52" t="s">
        <v>48</v>
      </c>
      <c r="E8" s="14"/>
      <c r="F8" s="14"/>
      <c r="G8" s="14"/>
      <c r="H8" s="32">
        <f>IFERROR(IF(Sales_Revenue=0,"-",OperatingExpenses[[#This Row],[Current
period]]/Sales_Revenue),"-")</f>
        <v>0</v>
      </c>
      <c r="I8"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8"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8" s="1"/>
    </row>
    <row r="9" spans="1:12" ht="30" customHeight="1" x14ac:dyDescent="0.35">
      <c r="A9" s="1"/>
      <c r="C9" s="60" t="s">
        <v>46</v>
      </c>
      <c r="D9" s="52" t="s">
        <v>49</v>
      </c>
      <c r="E9" s="14"/>
      <c r="F9" s="14"/>
      <c r="G9" s="14"/>
      <c r="H9" s="32">
        <f>IFERROR(IF(Sales_Revenue=0,"-",OperatingExpenses[[#This Row],[Current
period]]/Sales_Revenue),"-")</f>
        <v>0</v>
      </c>
      <c r="I9"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9"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9" s="1"/>
    </row>
    <row r="10" spans="1:12" ht="30" customHeight="1" x14ac:dyDescent="0.35">
      <c r="A10" s="1"/>
      <c r="C10" s="60" t="s">
        <v>46</v>
      </c>
      <c r="D10" s="52" t="s">
        <v>49</v>
      </c>
      <c r="E10" s="14"/>
      <c r="F10" s="14"/>
      <c r="G10" s="14"/>
      <c r="H10" s="32">
        <f>IFERROR(IF(Sales_Revenue=0,"-",OperatingExpenses[[#This Row],[Current
period]]/Sales_Revenue),"-")</f>
        <v>0</v>
      </c>
      <c r="I10"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0"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0" s="1"/>
    </row>
    <row r="11" spans="1:12" ht="30" customHeight="1" x14ac:dyDescent="0.35">
      <c r="A11" s="1"/>
      <c r="C11" s="60" t="s">
        <v>50</v>
      </c>
      <c r="D11" s="52" t="s">
        <v>51</v>
      </c>
      <c r="E11" s="14"/>
      <c r="F11" s="14"/>
      <c r="G11" s="14"/>
      <c r="H11" s="32">
        <f>IFERROR(IF(Sales_Revenue=0,"-",OperatingExpenses[[#This Row],[Current
period]]/Sales_Revenue),"-")</f>
        <v>0</v>
      </c>
      <c r="I11"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1"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1" s="1"/>
    </row>
    <row r="12" spans="1:12" ht="30" customHeight="1" x14ac:dyDescent="0.35">
      <c r="A12" s="1"/>
      <c r="C12" s="60" t="s">
        <v>50</v>
      </c>
      <c r="D12" s="52" t="s">
        <v>52</v>
      </c>
      <c r="E12" s="14"/>
      <c r="F12" s="14"/>
      <c r="G12" s="14"/>
      <c r="H12" s="32">
        <f>IFERROR(IF(Sales_Revenue=0,"-",OperatingExpenses[[#This Row],[Current
period]]/Sales_Revenue),"-")</f>
        <v>0</v>
      </c>
      <c r="I12"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2"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2" s="1"/>
    </row>
    <row r="13" spans="1:12" ht="30" customHeight="1" x14ac:dyDescent="0.35">
      <c r="A13" s="1"/>
      <c r="C13" s="60" t="s">
        <v>50</v>
      </c>
      <c r="D13" s="52" t="s">
        <v>49</v>
      </c>
      <c r="E13" s="14"/>
      <c r="F13" s="14"/>
      <c r="G13" s="14"/>
      <c r="H13" s="32">
        <f>IFERROR(IF(Sales_Revenue=0,"-",OperatingExpenses[[#This Row],[Current
period]]/Sales_Revenue),"-")</f>
        <v>0</v>
      </c>
      <c r="I13"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3"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3" s="1"/>
    </row>
    <row r="14" spans="1:12" ht="30" customHeight="1" x14ac:dyDescent="0.35">
      <c r="A14" s="1"/>
      <c r="C14" s="60" t="s">
        <v>50</v>
      </c>
      <c r="D14" s="52" t="s">
        <v>49</v>
      </c>
      <c r="E14" s="14"/>
      <c r="F14" s="14"/>
      <c r="G14" s="14"/>
      <c r="H14" s="32">
        <f>IFERROR(IF(Sales_Revenue=0,"-",OperatingExpenses[[#This Row],[Current
period]]/Sales_Revenue),"-")</f>
        <v>0</v>
      </c>
      <c r="I14"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4"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4" s="1"/>
    </row>
    <row r="15" spans="1:12" ht="30" customHeight="1" x14ac:dyDescent="0.35">
      <c r="A15" s="1"/>
      <c r="C15" s="60" t="s">
        <v>53</v>
      </c>
      <c r="D15" s="52" t="s">
        <v>54</v>
      </c>
      <c r="E15" s="14"/>
      <c r="F15" s="14"/>
      <c r="G15" s="14"/>
      <c r="H15" s="32">
        <f>IFERROR(IF(Sales_Revenue=0,"-",OperatingExpenses[[#This Row],[Current
period]]/Sales_Revenue),"-")</f>
        <v>0</v>
      </c>
      <c r="I15"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5"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5" s="1"/>
    </row>
    <row r="16" spans="1:12" ht="30" customHeight="1" x14ac:dyDescent="0.35">
      <c r="A16" s="1"/>
      <c r="C16" s="60" t="s">
        <v>53</v>
      </c>
      <c r="D16" s="52" t="s">
        <v>55</v>
      </c>
      <c r="E16" s="14"/>
      <c r="F16" s="14"/>
      <c r="G16" s="14"/>
      <c r="H16" s="32">
        <f>IFERROR(IF(Sales_Revenue=0,"-",OperatingExpenses[[#This Row],[Current
period]]/Sales_Revenue),"-")</f>
        <v>0</v>
      </c>
      <c r="I16"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6"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6" s="1"/>
    </row>
    <row r="17" spans="1:12" ht="30" customHeight="1" x14ac:dyDescent="0.35">
      <c r="A17" s="1"/>
      <c r="C17" s="60" t="s">
        <v>53</v>
      </c>
      <c r="D17" s="52" t="s">
        <v>56</v>
      </c>
      <c r="E17" s="14"/>
      <c r="F17" s="14"/>
      <c r="G17" s="14"/>
      <c r="H17" s="32">
        <f>IFERROR(IF(Sales_Revenue=0,"-",OperatingExpenses[[#This Row],[Current
period]]/Sales_Revenue),"-")</f>
        <v>0</v>
      </c>
      <c r="I17"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7"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7" s="1"/>
    </row>
    <row r="18" spans="1:12" ht="30" customHeight="1" x14ac:dyDescent="0.35">
      <c r="A18" s="1"/>
      <c r="C18" s="60" t="s">
        <v>53</v>
      </c>
      <c r="D18" s="52" t="s">
        <v>57</v>
      </c>
      <c r="E18" s="14"/>
      <c r="F18" s="14"/>
      <c r="G18" s="14"/>
      <c r="H18" s="32">
        <f>IFERROR(IF(Sales_Revenue=0,"-",OperatingExpenses[[#This Row],[Current
period]]/Sales_Revenue),"-")</f>
        <v>0</v>
      </c>
      <c r="I18"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8"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8" s="1"/>
    </row>
    <row r="19" spans="1:12" ht="30" customHeight="1" x14ac:dyDescent="0.35">
      <c r="A19" s="1"/>
      <c r="C19" s="60" t="s">
        <v>53</v>
      </c>
      <c r="D19" s="52" t="s">
        <v>58</v>
      </c>
      <c r="E19" s="14"/>
      <c r="F19" s="14"/>
      <c r="G19" s="14"/>
      <c r="H19" s="32">
        <f>IFERROR(IF(Sales_Revenue=0,"-",OperatingExpenses[[#This Row],[Current
period]]/Sales_Revenue),"-")</f>
        <v>0</v>
      </c>
      <c r="I19"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19"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19" s="1"/>
    </row>
    <row r="20" spans="1:12" ht="30" customHeight="1" x14ac:dyDescent="0.35">
      <c r="A20" s="1"/>
      <c r="C20" s="60" t="s">
        <v>53</v>
      </c>
      <c r="D20" s="52" t="s">
        <v>59</v>
      </c>
      <c r="E20" s="14"/>
      <c r="F20" s="14"/>
      <c r="G20" s="14"/>
      <c r="H20" s="32">
        <f>IFERROR(IF(Sales_Revenue=0,"-",OperatingExpenses[[#This Row],[Current
period]]/Sales_Revenue),"-")</f>
        <v>0</v>
      </c>
      <c r="I20"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20"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20" s="1"/>
    </row>
    <row r="21" spans="1:12" ht="30" customHeight="1" x14ac:dyDescent="0.35">
      <c r="A21" s="1"/>
      <c r="C21" s="60" t="s">
        <v>53</v>
      </c>
      <c r="D21" s="52" t="s">
        <v>60</v>
      </c>
      <c r="E21" s="14"/>
      <c r="F21" s="14"/>
      <c r="G21" s="14"/>
      <c r="H21" s="32">
        <f>IFERROR(IF(Sales_Revenue=0,"-",OperatingExpenses[[#This Row],[Current
period]]/Sales_Revenue),"-")</f>
        <v>0</v>
      </c>
      <c r="I21"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21"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21" s="1"/>
    </row>
    <row r="22" spans="1:12" ht="30" customHeight="1" x14ac:dyDescent="0.35">
      <c r="A22" s="1"/>
      <c r="C22" s="60" t="s">
        <v>53</v>
      </c>
      <c r="D22" s="52" t="s">
        <v>61</v>
      </c>
      <c r="E22" s="14"/>
      <c r="F22" s="14"/>
      <c r="G22" s="14"/>
      <c r="H22" s="32">
        <f>IFERROR(IF(Sales_Revenue=0,"-",OperatingExpenses[[#This Row],[Current
period]]/Sales_Revenue),"-")</f>
        <v>0</v>
      </c>
      <c r="I22"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22"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22" s="1"/>
    </row>
    <row r="23" spans="1:12" ht="30" customHeight="1" x14ac:dyDescent="0.35">
      <c r="A23" s="1"/>
      <c r="C23" s="60" t="s">
        <v>53</v>
      </c>
      <c r="D23" s="52" t="s">
        <v>62</v>
      </c>
      <c r="E23" s="14"/>
      <c r="F23" s="14"/>
      <c r="G23" s="14"/>
      <c r="H23" s="32">
        <f>IFERROR(IF(Sales_Revenue=0,"-",OperatingExpenses[[#This Row],[Current
period]]/Sales_Revenue),"-")</f>
        <v>0</v>
      </c>
      <c r="I23"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23"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23" s="1"/>
    </row>
    <row r="24" spans="1:12" ht="30" customHeight="1" x14ac:dyDescent="0.35">
      <c r="A24" s="1"/>
      <c r="C24" s="60" t="s">
        <v>53</v>
      </c>
      <c r="D24" s="52" t="s">
        <v>63</v>
      </c>
      <c r="E24" s="14"/>
      <c r="F24" s="14"/>
      <c r="G24" s="14"/>
      <c r="H24" s="32">
        <f>IFERROR(IF(Sales_Revenue=0,"-",OperatingExpenses[[#This Row],[Current
period]]/Sales_Revenue),"-")</f>
        <v>0</v>
      </c>
      <c r="I24"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24"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24" s="1"/>
    </row>
    <row r="25" spans="1:12" ht="30" customHeight="1" x14ac:dyDescent="0.35">
      <c r="A25" s="1"/>
      <c r="C25" s="60" t="s">
        <v>53</v>
      </c>
      <c r="D25" s="52" t="s">
        <v>49</v>
      </c>
      <c r="E25" s="14"/>
      <c r="F25" s="14"/>
      <c r="G25" s="14"/>
      <c r="H25" s="32">
        <f>IFERROR(IF(Sales_Revenue=0,"-",OperatingExpenses[[#This Row],[Current
period]]/Sales_Revenue),"-")</f>
        <v>0</v>
      </c>
      <c r="I25"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25"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25" s="1"/>
    </row>
    <row r="26" spans="1:12" ht="30" customHeight="1" x14ac:dyDescent="0.35">
      <c r="A26" s="1"/>
      <c r="C26" s="60" t="s">
        <v>53</v>
      </c>
      <c r="D26" s="52" t="s">
        <v>49</v>
      </c>
      <c r="E26" s="14"/>
      <c r="F26" s="14"/>
      <c r="G26" s="14"/>
      <c r="H26" s="32">
        <f>IFERROR(IF(Sales_Revenue=0,"-",OperatingExpenses[[#This Row],[Current
period]]/Sales_Revenue),"-")</f>
        <v>0</v>
      </c>
      <c r="I26" s="32">
        <f>IFERROR(IF(OperatingExpenses[[#This Row],[Prior
period]]=OperatingExpenses[[#This Row],[Current
period]],0,IF(OperatingExpenses[[#This Row],[Current
period]]&gt;OperatingExpenses[[#This Row],[Prior
period]],ABS((OperatingExpenses[[#This Row],[Current
period]]/OperatingExpenses[[#This Row],[Prior
period]])-1),IF(AND(OperatingExpenses[[#This Row],[Current
period]]&lt;OperatingExpenses[[#This Row],[Prior
period]],OperatingExpenses[[#This Row],[Prior
period]]&lt;0),-((OperatingExpenses[[#This Row],[Current
period]]/OperatingExpenses[[#This Row],[Prior
period]])-1),(OperatingExpenses[[#This Row],[Current
period]]/OperatingExpenses[[#This Row],[Prior
period]])-1))),"-")</f>
        <v>0</v>
      </c>
      <c r="J26" s="32">
        <f>IFERROR(IF(OperatingExpenses[[#This Row],[Budget]]=OperatingExpenses[[#This Row],[Current
period]],0,IF(OperatingExpenses[[#This Row],[Current
period]]&gt;OperatingExpenses[[#This Row],[Budget]],ABS((OperatingExpenses[[#This Row],[Current
period]]/OperatingExpenses[[#This Row],[Budget]])-1),IF(AND(OperatingExpenses[[#This Row],[Current
period]]&lt;OperatingExpenses[[#This Row],[Budget]],OperatingExpenses[[#This Row],[Budget]]&lt;0),-((OperatingExpenses[[#This Row],[Current
period]]/OperatingExpenses[[#This Row],[Budget]])-1),(OperatingExpenses[[#This Row],[Current
period]]/OperatingExpenses[[#This Row],[Budget]])-1))),"-")</f>
        <v>0</v>
      </c>
      <c r="L26" s="1"/>
    </row>
    <row r="27" spans="1:12" ht="30" customHeight="1" x14ac:dyDescent="0.35">
      <c r="A27" s="1"/>
      <c r="C27" s="52" t="s">
        <v>64</v>
      </c>
      <c r="D27" s="52"/>
      <c r="E27" s="58">
        <f>SUBTOTAL(109,OperatingExpenses[Prior
period])</f>
        <v>30</v>
      </c>
      <c r="F27" s="58">
        <f>SUBTOTAL(109,OperatingExpenses[Budget])</f>
        <v>35</v>
      </c>
      <c r="G27" s="58">
        <f>SUBTOTAL(109,OperatingExpenses[Current
period])</f>
        <v>45</v>
      </c>
      <c r="H27" s="59">
        <f>SUBTOTAL(109,OperatingExpenses[Current period
as % of sales])</f>
        <v>9</v>
      </c>
      <c r="I27" s="59">
        <f>SUBTOTAL(109,OperatingExpenses[% Change from
prior period])</f>
        <v>0.5</v>
      </c>
      <c r="J27" s="59">
        <f>SUBTOTAL(109,OperatingExpenses[% Change
from budget])</f>
        <v>0.28571428571428581</v>
      </c>
      <c r="L27" s="1"/>
    </row>
    <row r="28" spans="1:12" ht="30" customHeight="1" x14ac:dyDescent="0.35">
      <c r="A28" s="1"/>
      <c r="B28" s="35"/>
      <c r="C28" s="62"/>
      <c r="D28" s="62"/>
      <c r="E28" s="62"/>
      <c r="F28" s="62"/>
      <c r="G28" s="62"/>
      <c r="H28" s="62"/>
      <c r="I28" s="62"/>
      <c r="J28" s="62"/>
      <c r="K28" s="35"/>
      <c r="L28" s="1"/>
    </row>
    <row r="29" spans="1:12" ht="30" customHeight="1" x14ac:dyDescent="0.35">
      <c r="A29" s="1"/>
      <c r="B29" s="35"/>
      <c r="C29" s="62"/>
      <c r="D29" s="62"/>
      <c r="E29" s="62"/>
      <c r="F29" s="62"/>
      <c r="G29" s="62"/>
      <c r="H29" s="62"/>
      <c r="I29" s="62"/>
      <c r="J29" s="62"/>
      <c r="K29" s="35"/>
      <c r="L29" s="1"/>
    </row>
    <row r="30" spans="1:12" ht="30" customHeight="1" x14ac:dyDescent="0.35">
      <c r="A30" s="1"/>
      <c r="B30" s="35"/>
      <c r="C30" s="62"/>
      <c r="D30" s="62"/>
      <c r="E30" s="62"/>
      <c r="F30" s="62"/>
      <c r="G30" s="62"/>
      <c r="H30" s="62"/>
      <c r="I30" s="62"/>
      <c r="J30" s="62"/>
      <c r="K30" s="35"/>
      <c r="L30" s="1"/>
    </row>
    <row r="31" spans="1:12" ht="30" customHeight="1" x14ac:dyDescent="0.35">
      <c r="A31" s="1"/>
      <c r="B31" s="35"/>
      <c r="C31" s="62"/>
      <c r="D31" s="62"/>
      <c r="E31" s="62"/>
      <c r="F31" s="62"/>
      <c r="G31" s="62"/>
      <c r="H31" s="62"/>
      <c r="I31" s="62"/>
      <c r="J31" s="62"/>
      <c r="K31" s="35"/>
      <c r="L31" s="1"/>
    </row>
    <row r="32" spans="1:12" ht="30" customHeight="1" x14ac:dyDescent="0.35">
      <c r="A32" s="1"/>
      <c r="B32" s="35"/>
      <c r="C32" s="62"/>
      <c r="D32" s="62"/>
      <c r="E32" s="62"/>
      <c r="F32" s="62"/>
      <c r="G32" s="62"/>
      <c r="H32" s="62"/>
      <c r="I32" s="62"/>
      <c r="J32" s="62"/>
      <c r="K32" s="35"/>
      <c r="L32" s="1"/>
    </row>
    <row r="33" spans="1:12" ht="30" customHeight="1" x14ac:dyDescent="0.35">
      <c r="A33" s="1"/>
      <c r="B33" s="35"/>
      <c r="C33" s="62"/>
      <c r="D33" s="62"/>
      <c r="E33" s="62"/>
      <c r="F33" s="62"/>
      <c r="G33" s="62"/>
      <c r="H33" s="62"/>
      <c r="I33" s="62"/>
      <c r="J33" s="62"/>
      <c r="K33" s="35"/>
      <c r="L33" s="1"/>
    </row>
    <row r="34" spans="1:12" ht="30" customHeight="1" x14ac:dyDescent="0.35">
      <c r="A34" s="1"/>
      <c r="B34" s="35"/>
      <c r="C34" s="62"/>
      <c r="D34" s="62"/>
      <c r="E34" s="62"/>
      <c r="F34" s="62"/>
      <c r="G34" s="62"/>
      <c r="H34" s="62"/>
      <c r="I34" s="62"/>
      <c r="J34" s="62"/>
      <c r="K34" s="35"/>
      <c r="L34" s="1"/>
    </row>
    <row r="35" spans="1:12" ht="30" customHeight="1" x14ac:dyDescent="0.35">
      <c r="A35" s="1"/>
      <c r="B35" s="35"/>
      <c r="C35" s="62"/>
      <c r="D35" s="62"/>
      <c r="E35" s="62"/>
      <c r="F35" s="62"/>
      <c r="G35" s="62"/>
      <c r="H35" s="62"/>
      <c r="I35" s="62"/>
      <c r="J35" s="62"/>
      <c r="K35" s="35"/>
      <c r="L35" s="1"/>
    </row>
    <row r="36" spans="1:12" ht="30" customHeight="1" x14ac:dyDescent="0.35">
      <c r="A36" s="1"/>
      <c r="B36" s="35"/>
      <c r="C36" s="62"/>
      <c r="D36" s="62"/>
      <c r="E36" s="62"/>
      <c r="F36" s="62"/>
      <c r="G36" s="62"/>
      <c r="H36" s="62"/>
      <c r="I36" s="62"/>
      <c r="J36" s="62"/>
      <c r="K36" s="35"/>
      <c r="L36" s="1"/>
    </row>
    <row r="37" spans="1:12" ht="30" customHeight="1" x14ac:dyDescent="0.35">
      <c r="A37" s="1"/>
      <c r="B37" s="35"/>
      <c r="C37" s="62"/>
      <c r="D37" s="62"/>
      <c r="E37" s="62"/>
      <c r="F37" s="62"/>
      <c r="G37" s="62"/>
      <c r="H37" s="62"/>
      <c r="I37" s="62"/>
      <c r="J37" s="62"/>
      <c r="K37" s="35"/>
      <c r="L37" s="1"/>
    </row>
    <row r="38" spans="1:12" ht="30" customHeight="1" x14ac:dyDescent="0.35">
      <c r="A38" s="1"/>
      <c r="B38" s="35"/>
      <c r="C38" s="62"/>
      <c r="D38" s="62"/>
      <c r="E38" s="62"/>
      <c r="F38" s="62"/>
      <c r="G38" s="62"/>
      <c r="H38" s="62"/>
      <c r="I38" s="62"/>
      <c r="J38" s="62"/>
      <c r="K38" s="35"/>
      <c r="L38" s="1"/>
    </row>
    <row r="39" spans="1:12" ht="30" customHeight="1" x14ac:dyDescent="0.35">
      <c r="A39" s="1"/>
      <c r="B39" s="35"/>
      <c r="C39" s="62"/>
      <c r="D39" s="62"/>
      <c r="E39" s="62"/>
      <c r="F39" s="62"/>
      <c r="G39" s="62"/>
      <c r="H39" s="62"/>
      <c r="I39" s="62"/>
      <c r="J39" s="62"/>
      <c r="K39" s="35"/>
      <c r="L39" s="1"/>
    </row>
    <row r="40" spans="1:12" ht="30" customHeight="1" x14ac:dyDescent="0.35">
      <c r="A40" s="1"/>
      <c r="B40" s="35"/>
      <c r="C40" s="62"/>
      <c r="D40" s="62"/>
      <c r="E40" s="62"/>
      <c r="F40" s="62"/>
      <c r="G40" s="62"/>
      <c r="H40" s="62"/>
      <c r="I40" s="62"/>
      <c r="J40" s="62"/>
      <c r="K40" s="35"/>
      <c r="L40" s="1"/>
    </row>
    <row r="41" spans="1:12" ht="30" customHeight="1" x14ac:dyDescent="0.35">
      <c r="A41" s="1"/>
      <c r="B41" s="35"/>
      <c r="C41" s="62"/>
      <c r="D41" s="62"/>
      <c r="E41" s="62"/>
      <c r="F41" s="62"/>
      <c r="G41" s="62"/>
      <c r="H41" s="62"/>
      <c r="I41" s="62"/>
      <c r="J41" s="62"/>
      <c r="K41" s="35"/>
      <c r="L41" s="1"/>
    </row>
    <row r="42" spans="1:12" ht="30" customHeight="1" x14ac:dyDescent="0.35">
      <c r="A42" s="1"/>
      <c r="B42" s="35"/>
      <c r="C42" s="62"/>
      <c r="D42" s="62"/>
      <c r="E42" s="62"/>
      <c r="F42" s="62"/>
      <c r="G42" s="62"/>
      <c r="H42" s="62"/>
      <c r="I42" s="62"/>
      <c r="J42" s="62"/>
      <c r="K42" s="35"/>
      <c r="L42" s="1"/>
    </row>
    <row r="43" spans="1:12" ht="30" customHeight="1" x14ac:dyDescent="0.35">
      <c r="A43" s="1"/>
      <c r="B43" s="35"/>
      <c r="C43" s="62"/>
      <c r="D43" s="62"/>
      <c r="E43" s="62"/>
      <c r="F43" s="62"/>
      <c r="G43" s="62"/>
      <c r="H43" s="62"/>
      <c r="I43" s="62"/>
      <c r="J43" s="62"/>
      <c r="K43" s="35"/>
      <c r="L43" s="1"/>
    </row>
    <row r="44" spans="1:12" ht="30" customHeight="1" x14ac:dyDescent="0.35">
      <c r="A44" s="1"/>
      <c r="B44" s="35"/>
      <c r="C44" s="62"/>
      <c r="D44" s="62"/>
      <c r="E44" s="62"/>
      <c r="F44" s="62"/>
      <c r="G44" s="62"/>
      <c r="H44" s="62"/>
      <c r="I44" s="62"/>
      <c r="J44" s="62"/>
      <c r="K44" s="35"/>
      <c r="L44" s="1"/>
    </row>
    <row r="45" spans="1:12" ht="30" customHeight="1" x14ac:dyDescent="0.35">
      <c r="A45" s="1"/>
      <c r="B45" s="35"/>
      <c r="C45" s="62"/>
      <c r="D45" s="62"/>
      <c r="E45" s="62"/>
      <c r="F45" s="62"/>
      <c r="G45" s="62"/>
      <c r="H45" s="62"/>
      <c r="I45" s="62"/>
      <c r="J45" s="62"/>
      <c r="K45" s="35"/>
      <c r="L45" s="1"/>
    </row>
    <row r="46" spans="1:12" ht="30" customHeight="1" x14ac:dyDescent="0.35">
      <c r="A46" s="1"/>
      <c r="B46" s="35"/>
      <c r="C46" s="62"/>
      <c r="D46" s="62"/>
      <c r="E46" s="62"/>
      <c r="F46" s="62"/>
      <c r="G46" s="62"/>
      <c r="H46" s="62"/>
      <c r="I46" s="62"/>
      <c r="J46" s="62"/>
      <c r="K46" s="35"/>
      <c r="L46" s="1"/>
    </row>
    <row r="47" spans="1:12" ht="30" customHeight="1" x14ac:dyDescent="0.35">
      <c r="A47" s="1"/>
      <c r="B47" s="35"/>
      <c r="C47" s="62"/>
      <c r="D47" s="62"/>
      <c r="E47" s="62"/>
      <c r="F47" s="62"/>
      <c r="G47" s="62"/>
      <c r="H47" s="62"/>
      <c r="I47" s="62"/>
      <c r="J47" s="62"/>
      <c r="K47" s="35"/>
      <c r="L47" s="1"/>
    </row>
    <row r="48" spans="1:12" ht="30" customHeight="1" x14ac:dyDescent="0.35">
      <c r="A48" s="1"/>
      <c r="B48" s="35"/>
      <c r="C48" s="62"/>
      <c r="D48" s="62"/>
      <c r="E48" s="62"/>
      <c r="F48" s="62"/>
      <c r="G48" s="62"/>
      <c r="H48" s="62"/>
      <c r="I48" s="62"/>
      <c r="J48" s="62"/>
      <c r="K48" s="35"/>
      <c r="L48" s="1"/>
    </row>
    <row r="49" spans="1:12" ht="30" customHeight="1" x14ac:dyDescent="0.35">
      <c r="A49" s="1"/>
      <c r="B49" s="35"/>
      <c r="C49" s="62"/>
      <c r="D49" s="62"/>
      <c r="E49" s="62"/>
      <c r="F49" s="62"/>
      <c r="G49" s="62"/>
      <c r="H49" s="62"/>
      <c r="I49" s="62"/>
      <c r="J49" s="62"/>
      <c r="K49" s="35"/>
      <c r="L49" s="1"/>
    </row>
  </sheetData>
  <dataValidations count="15">
    <dataValidation allowBlank="1" showInputMessage="1" showErrorMessage="1" prompt="% Change from Budget is automatically calculated in this column under this heading" sqref="J6" xr:uid="{00000000-0002-0000-0300-000000000000}"/>
    <dataValidation allowBlank="1" showInputMessage="1" showErrorMessage="1" prompt="% Change from Prior Period is automatically calculated in this column under this heading" sqref="I6" xr:uid="{00000000-0002-0000-0300-000001000000}"/>
    <dataValidation allowBlank="1" showInputMessage="1" showErrorMessage="1" prompt="Current Period as % of Sales is automatically calculated in this column under this heading" sqref="H6" xr:uid="{00000000-0002-0000-0300-000002000000}"/>
    <dataValidation allowBlank="1" showInputMessage="1" showErrorMessage="1" prompt="Enter Current Period amount in this column under this heading" sqref="G6" xr:uid="{00000000-0002-0000-0300-000003000000}"/>
    <dataValidation allowBlank="1" showInputMessage="1" showErrorMessage="1" prompt="Enter Budget amount in this column under this heading" sqref="F6" xr:uid="{00000000-0002-0000-0300-000004000000}"/>
    <dataValidation allowBlank="1" showInputMessage="1" showErrorMessage="1" prompt="Enter Prior Period amount in this column under this heading" sqref="E6" xr:uid="{00000000-0002-0000-0300-000005000000}"/>
    <dataValidation allowBlank="1" showInputMessage="1" showErrorMessage="1" prompt="Enter Description in this column under this heading" sqref="D6" xr:uid="{00000000-0002-0000-0300-000006000000}"/>
    <dataValidation allowBlank="1" showInputMessage="1" showErrorMessage="1" prompt="Select Type in this column under this heading. Press ALT+DOWN ARROW to open the drop-down list, then ENTER to make selection." sqref="C6" xr:uid="{00000000-0002-0000-0300-000007000000}"/>
    <dataValidation allowBlank="1" showInputMessage="1" showErrorMessage="1" prompt="Total Income for the current period is automatically updated in thousands in this cell" sqref="J4" xr:uid="{00000000-0002-0000-0300-000008000000}"/>
    <dataValidation allowBlank="1" showInputMessage="1" showErrorMessage="1" prompt="Total Operating Expenses for the current period are automatically updated in thousands in this cell" sqref="J4" xr:uid="{00000000-0002-0000-0300-000009000000}"/>
    <dataValidation allowBlank="1" showInputMessage="1" showErrorMessage="1" prompt="Title of this worksheet is in this cell" sqref="C3" xr:uid="{7D5390C8-8592-4583-9F8B-C31399A1977F}"/>
    <dataValidation allowBlank="1" showInputMessage="1" showErrorMessage="1" prompt="Company name is automatically updated in this cell" sqref="C4" xr:uid="{FCB782E4-1DF5-473F-BB77-7936BC4823B6}"/>
    <dataValidation allowBlank="1" showInputMessage="1" showErrorMessage="1" prompt="Total Income for the current period is automatically updated in thousands in cell at right" sqref="I4" xr:uid="{2BAE5994-D4A6-486C-94C2-EACD09BCFD09}"/>
    <dataValidation allowBlank="1" showInputMessage="1" showErrorMessage="1" prompt="Create a list of Expense items in this worksheet. Total Operating Expenses are automatically calculated at the end of the Operating Expenses table." sqref="A1" xr:uid="{ACD7A0B1-833B-4545-B8B3-3EBC8C8FF7B5}"/>
    <dataValidation type="list" errorStyle="warning" allowBlank="1" showInputMessage="1" showErrorMessage="1" error="Select entry from the list. Select CANCEL, then press ALT+DOWN ARROW to open the drop-down list, then ENTER to make selection" sqref="C7:C26" xr:uid="{00000000-0002-0000-0300-00000F000000}">
      <formula1>INDIRECT("Categories[Categories]")</formula1>
    </dataValidation>
  </dataValidations>
  <printOptions horizontalCentered="1"/>
  <pageMargins left="0.25" right="0.25" top="0.75" bottom="0.75" header="0.3" footer="0.3"/>
  <pageSetup scale="53" fitToHeight="0" orientation="portrait" r:id="rId1"/>
  <headerFooter differentFirst="1"/>
  <ignoredErrors>
    <ignoredError sqref="H9:J26 H7:J8" emptyCellReference="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A1:L50"/>
  <sheetViews>
    <sheetView showGridLines="0" zoomScaleNormal="100" workbookViewId="0"/>
  </sheetViews>
  <sheetFormatPr defaultColWidth="8.8984375" defaultRowHeight="30" customHeight="1" x14ac:dyDescent="0.35"/>
  <cols>
    <col min="1" max="1" width="2" customWidth="1"/>
    <col min="2" max="2" width="4.296875" customWidth="1"/>
    <col min="3" max="3" width="19.8984375" style="51" customWidth="1"/>
    <col min="4" max="4" width="27.69921875" style="51" customWidth="1"/>
    <col min="5" max="7" width="16" style="51" customWidth="1"/>
    <col min="8" max="10" width="19.8984375" style="51" customWidth="1"/>
    <col min="11" max="11" width="4.19921875" customWidth="1"/>
    <col min="12" max="12" width="2" customWidth="1"/>
  </cols>
  <sheetData>
    <row r="1" spans="1:12" ht="12" customHeight="1" x14ac:dyDescent="0.35">
      <c r="A1" s="1"/>
      <c r="B1" s="1"/>
      <c r="C1" s="1"/>
      <c r="D1" s="1"/>
      <c r="E1" s="1"/>
      <c r="F1" s="1"/>
      <c r="G1" s="1"/>
      <c r="H1" s="1"/>
      <c r="I1" s="1"/>
      <c r="J1" s="1"/>
      <c r="K1" s="1"/>
      <c r="L1" s="1"/>
    </row>
    <row r="2" spans="1:12" s="7" customFormat="1" ht="30" customHeight="1" x14ac:dyDescent="0.35">
      <c r="A2" s="6"/>
      <c r="I2" s="36"/>
      <c r="L2" s="6"/>
    </row>
    <row r="3" spans="1:12" s="7" customFormat="1" ht="30" customHeight="1" x14ac:dyDescent="0.35">
      <c r="A3" s="6"/>
      <c r="C3" s="16" t="str">
        <f>Workbook_Title</f>
        <v>PROFIT AND LOSS STATEMENT</v>
      </c>
      <c r="I3" s="37" t="s">
        <v>65</v>
      </c>
      <c r="J3" s="38"/>
      <c r="L3" s="6"/>
    </row>
    <row r="4" spans="1:12" s="7" customFormat="1" ht="30" customHeight="1" thickBot="1" x14ac:dyDescent="0.4">
      <c r="A4" s="6"/>
      <c r="C4" s="17">
        <f>Company_Name</f>
        <v>0</v>
      </c>
      <c r="I4" s="28" t="s">
        <v>4</v>
      </c>
      <c r="J4" s="39">
        <f>IFERROR(Taxes[[#Totals],[Current
period]],"-")</f>
        <v>12</v>
      </c>
      <c r="L4" s="6"/>
    </row>
    <row r="5" spans="1:12" ht="16.2" thickTop="1" x14ac:dyDescent="0.35">
      <c r="A5" s="1"/>
      <c r="C5" s="40"/>
      <c r="D5" s="41"/>
      <c r="E5"/>
      <c r="F5"/>
      <c r="G5"/>
      <c r="H5"/>
      <c r="I5"/>
      <c r="J5"/>
      <c r="L5" s="1"/>
    </row>
    <row r="6" spans="1:12" ht="39.9" customHeight="1" x14ac:dyDescent="0.35">
      <c r="A6" s="1"/>
      <c r="C6"/>
      <c r="D6"/>
      <c r="E6"/>
      <c r="F6"/>
      <c r="G6"/>
      <c r="H6"/>
      <c r="I6"/>
      <c r="J6"/>
      <c r="L6" s="1"/>
    </row>
    <row r="7" spans="1:12" ht="45" customHeight="1" x14ac:dyDescent="0.35">
      <c r="A7" s="1"/>
      <c r="C7" s="52" t="s">
        <v>66</v>
      </c>
      <c r="D7" s="52" t="s">
        <v>27</v>
      </c>
      <c r="E7" s="52" t="s">
        <v>28</v>
      </c>
      <c r="F7" s="52" t="s">
        <v>29</v>
      </c>
      <c r="G7" s="52" t="s">
        <v>30</v>
      </c>
      <c r="H7" s="52" t="s">
        <v>31</v>
      </c>
      <c r="I7" s="52" t="s">
        <v>67</v>
      </c>
      <c r="J7" s="52" t="s">
        <v>33</v>
      </c>
      <c r="L7" s="1"/>
    </row>
    <row r="8" spans="1:12" ht="30" customHeight="1" x14ac:dyDescent="0.35">
      <c r="A8" s="1"/>
      <c r="C8" s="60" t="s">
        <v>65</v>
      </c>
      <c r="D8" s="52" t="s">
        <v>68</v>
      </c>
      <c r="E8" s="14">
        <v>10</v>
      </c>
      <c r="F8" s="14">
        <v>12</v>
      </c>
      <c r="G8" s="14">
        <v>12</v>
      </c>
      <c r="H8" s="32">
        <f>IFERROR(IF(Sales_Revenue=0,"-",Taxes[[#This Row],[Current
period]]/Sales_Revenue),"-")</f>
        <v>2.4</v>
      </c>
      <c r="I8" s="32">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0.19999999999999996</v>
      </c>
      <c r="J8" s="32">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c r="L8" s="1"/>
    </row>
    <row r="9" spans="1:12" ht="30" customHeight="1" x14ac:dyDescent="0.35">
      <c r="A9" s="1"/>
      <c r="C9" s="60" t="s">
        <v>65</v>
      </c>
      <c r="D9" s="52" t="s">
        <v>69</v>
      </c>
      <c r="E9" s="14"/>
      <c r="F9" s="14"/>
      <c r="G9" s="14"/>
      <c r="H9" s="32">
        <f>IFERROR(IF(Sales_Revenue=0,"-",Taxes[[#This Row],[Current
period]]/Sales_Revenue),"-")</f>
        <v>0</v>
      </c>
      <c r="I9" s="32">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J9" s="32">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c r="L9" s="1"/>
    </row>
    <row r="10" spans="1:12" ht="30" customHeight="1" x14ac:dyDescent="0.35">
      <c r="A10" s="1"/>
      <c r="C10" s="60" t="s">
        <v>65</v>
      </c>
      <c r="D10" s="52" t="s">
        <v>70</v>
      </c>
      <c r="E10" s="14"/>
      <c r="F10" s="14"/>
      <c r="G10" s="14"/>
      <c r="H10" s="32">
        <f>IFERROR(IF(Sales_Revenue=0,"-",Taxes[[#This Row],[Current
period]]/Sales_Revenue),"-")</f>
        <v>0</v>
      </c>
      <c r="I10" s="32">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J10" s="32">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c r="L10" s="1"/>
    </row>
    <row r="11" spans="1:12" ht="30" customHeight="1" x14ac:dyDescent="0.35">
      <c r="A11" s="1"/>
      <c r="C11" s="60" t="s">
        <v>65</v>
      </c>
      <c r="D11" s="52" t="s">
        <v>71</v>
      </c>
      <c r="E11" s="14"/>
      <c r="F11" s="14"/>
      <c r="G11" s="14"/>
      <c r="H11" s="32">
        <f>IFERROR(IF(Sales_Revenue=0,"-",Taxes[[#This Row],[Current
period]]/Sales_Revenue),"-")</f>
        <v>0</v>
      </c>
      <c r="I11" s="32">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J11" s="32">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c r="L11" s="1"/>
    </row>
    <row r="12" spans="1:12" ht="30" customHeight="1" x14ac:dyDescent="0.35">
      <c r="A12" s="1"/>
      <c r="C12" s="60" t="s">
        <v>65</v>
      </c>
      <c r="D12" s="52" t="s">
        <v>71</v>
      </c>
      <c r="E12" s="14"/>
      <c r="F12" s="14"/>
      <c r="G12" s="14"/>
      <c r="H12" s="32">
        <f>IFERROR(IF(Sales_Revenue=0,"-",Taxes[[#This Row],[Current
period]]/Sales_Revenue),"-")</f>
        <v>0</v>
      </c>
      <c r="I12" s="32">
        <f>IFERROR(IF(Taxes[[#This Row],[Prior
period]]=Taxes[[#This Row],[Current
period]],0,IF(Taxes[[#This Row],[Current
period]]&gt;Taxes[[#This Row],[Prior
period]],ABS((Taxes[[#This Row],[Current
period]]/Taxes[[#This Row],[Prior
period]])-1),IF(AND(Taxes[[#This Row],[Current
period]]&lt;Taxes[[#This Row],[Prior
period]],Taxes[[#This Row],[Prior
period]]&lt;0),-((Taxes[[#This Row],[Current
period]]/Taxes[[#This Row],[Prior
period]])-1),(Taxes[[#This Row],[Current
period]]/Taxes[[#This Row],[Prior
period]])-1))),"-")</f>
        <v>0</v>
      </c>
      <c r="J12" s="32">
        <f>IFERROR(IF(Taxes[[#This Row],[Budget]]=Taxes[[#This Row],[Current
period]],0,IF(Taxes[[#This Row],[Current
period]]&gt;Taxes[[#This Row],[Budget]],ABS((Taxes[[#This Row],[Current
period]]/Taxes[[#This Row],[Budget]])-1),IF(AND(Taxes[[#This Row],[Current
period]]&lt;Taxes[[#This Row],[Budget]],Taxes[[#This Row],[Budget]]&lt;0),-((Taxes[[#This Row],[Current
period]]/Taxes[[#This Row],[Budget]])-1),(Taxes[[#This Row],[Current
period]]/Taxes[[#This Row],[Budget]])-1))),"-")</f>
        <v>0</v>
      </c>
      <c r="L12" s="1"/>
    </row>
    <row r="13" spans="1:12" ht="30" customHeight="1" x14ac:dyDescent="0.35">
      <c r="A13" s="1"/>
      <c r="C13" s="52" t="s">
        <v>72</v>
      </c>
      <c r="D13" s="52"/>
      <c r="E13" s="58">
        <f>SUBTOTAL(109,Taxes[Prior
period])</f>
        <v>10</v>
      </c>
      <c r="F13" s="58">
        <f>SUBTOTAL(109,Taxes[Budget])</f>
        <v>12</v>
      </c>
      <c r="G13" s="58">
        <f>SUBTOTAL(109,Taxes[Current
period])</f>
        <v>12</v>
      </c>
      <c r="H13" s="59">
        <f>IFERROR(SUBTOTAL(109,Taxes[Current period
as % of sales]),"-")</f>
        <v>2.4</v>
      </c>
      <c r="I13" s="59">
        <f>SUBTOTAL(109,Taxes[% Change from prior period])</f>
        <v>0.19999999999999996</v>
      </c>
      <c r="J13" s="59">
        <f>SUBTOTAL(109,Taxes[% Change
from budget])</f>
        <v>0</v>
      </c>
      <c r="L13" s="1"/>
    </row>
    <row r="14" spans="1:12" ht="30" customHeight="1" x14ac:dyDescent="0.35">
      <c r="A14" s="1"/>
      <c r="L14" s="1"/>
    </row>
    <row r="15" spans="1:12" ht="12" customHeight="1" x14ac:dyDescent="0.35">
      <c r="A15" s="1"/>
      <c r="L15" s="1"/>
    </row>
    <row r="16" spans="1:12" ht="30" customHeight="1" x14ac:dyDescent="0.35">
      <c r="A16" s="1"/>
      <c r="L16" s="1"/>
    </row>
    <row r="17" spans="1:12" ht="30" customHeight="1" x14ac:dyDescent="0.35">
      <c r="A17" s="1"/>
      <c r="L17" s="1"/>
    </row>
    <row r="18" spans="1:12" ht="30" customHeight="1" x14ac:dyDescent="0.35">
      <c r="A18" s="1"/>
      <c r="L18" s="1"/>
    </row>
    <row r="19" spans="1:12" ht="30" customHeight="1" x14ac:dyDescent="0.35">
      <c r="A19" s="1"/>
      <c r="L19" s="1"/>
    </row>
    <row r="20" spans="1:12" ht="30" customHeight="1" x14ac:dyDescent="0.35">
      <c r="A20" s="1"/>
      <c r="L20" s="1"/>
    </row>
    <row r="21" spans="1:12" ht="30" customHeight="1" x14ac:dyDescent="0.35">
      <c r="A21" s="1"/>
      <c r="L21" s="1"/>
    </row>
    <row r="22" spans="1:12" ht="30" customHeight="1" x14ac:dyDescent="0.35">
      <c r="A22" s="1"/>
      <c r="L22" s="1"/>
    </row>
    <row r="23" spans="1:12" ht="30" customHeight="1" x14ac:dyDescent="0.35">
      <c r="A23" s="1"/>
      <c r="L23" s="1"/>
    </row>
    <row r="24" spans="1:12" ht="30" customHeight="1" x14ac:dyDescent="0.35">
      <c r="A24" s="1"/>
      <c r="L24" s="1"/>
    </row>
    <row r="25" spans="1:12" ht="30" customHeight="1" x14ac:dyDescent="0.35">
      <c r="A25" s="1"/>
      <c r="L25" s="1"/>
    </row>
    <row r="26" spans="1:12" ht="30" customHeight="1" x14ac:dyDescent="0.35">
      <c r="A26" s="1"/>
      <c r="L26" s="1"/>
    </row>
    <row r="27" spans="1:12" ht="30" customHeight="1" x14ac:dyDescent="0.35">
      <c r="A27" s="1"/>
      <c r="L27" s="1"/>
    </row>
    <row r="28" spans="1:12" ht="30" customHeight="1" x14ac:dyDescent="0.35">
      <c r="A28" s="1"/>
      <c r="L28" s="1"/>
    </row>
    <row r="29" spans="1:12" ht="30" customHeight="1" x14ac:dyDescent="0.35">
      <c r="A29" s="1"/>
      <c r="L29" s="1"/>
    </row>
    <row r="30" spans="1:12" ht="30" customHeight="1" x14ac:dyDescent="0.35">
      <c r="A30" s="1"/>
      <c r="L30" s="1"/>
    </row>
    <row r="31" spans="1:12" ht="30" customHeight="1" x14ac:dyDescent="0.35">
      <c r="A31" s="1"/>
      <c r="L31" s="1"/>
    </row>
    <row r="32" spans="1:12" ht="30" customHeight="1" x14ac:dyDescent="0.35">
      <c r="A32" s="1"/>
      <c r="L32" s="1"/>
    </row>
    <row r="33" spans="1:12" ht="30" customHeight="1" x14ac:dyDescent="0.35">
      <c r="A33" s="1"/>
      <c r="L33" s="1"/>
    </row>
    <row r="34" spans="1:12" ht="30" customHeight="1" x14ac:dyDescent="0.35">
      <c r="A34" s="1"/>
      <c r="L34" s="1"/>
    </row>
    <row r="35" spans="1:12" ht="30" customHeight="1" x14ac:dyDescent="0.35">
      <c r="A35" s="1"/>
      <c r="L35" s="1"/>
    </row>
    <row r="36" spans="1:12" ht="30" customHeight="1" x14ac:dyDescent="0.35">
      <c r="A36" s="1"/>
      <c r="L36" s="1"/>
    </row>
    <row r="37" spans="1:12" ht="30" customHeight="1" x14ac:dyDescent="0.35">
      <c r="A37" s="1"/>
      <c r="L37" s="1"/>
    </row>
    <row r="38" spans="1:12" ht="30" customHeight="1" x14ac:dyDescent="0.35">
      <c r="A38" s="1"/>
      <c r="L38" s="1"/>
    </row>
    <row r="39" spans="1:12" ht="30" customHeight="1" x14ac:dyDescent="0.35">
      <c r="A39" s="1"/>
      <c r="L39" s="1"/>
    </row>
    <row r="40" spans="1:12" ht="30" customHeight="1" x14ac:dyDescent="0.35">
      <c r="A40" s="1"/>
      <c r="L40" s="1"/>
    </row>
    <row r="41" spans="1:12" ht="30" customHeight="1" x14ac:dyDescent="0.35">
      <c r="A41" s="1"/>
      <c r="L41" s="1"/>
    </row>
    <row r="42" spans="1:12" ht="30" customHeight="1" x14ac:dyDescent="0.35">
      <c r="A42" s="1"/>
      <c r="L42" s="1"/>
    </row>
    <row r="43" spans="1:12" ht="30" customHeight="1" x14ac:dyDescent="0.35">
      <c r="A43" s="1"/>
      <c r="L43" s="1"/>
    </row>
    <row r="44" spans="1:12" ht="30" customHeight="1" x14ac:dyDescent="0.35">
      <c r="A44" s="1"/>
      <c r="L44" s="1"/>
    </row>
    <row r="45" spans="1:12" ht="30" customHeight="1" x14ac:dyDescent="0.35">
      <c r="A45" s="1"/>
      <c r="L45" s="1"/>
    </row>
    <row r="46" spans="1:12" ht="30" customHeight="1" x14ac:dyDescent="0.35">
      <c r="A46" s="1"/>
      <c r="L46" s="1"/>
    </row>
    <row r="47" spans="1:12" ht="30" customHeight="1" x14ac:dyDescent="0.35">
      <c r="A47" s="1"/>
      <c r="L47" s="1"/>
    </row>
    <row r="48" spans="1:12" ht="30" customHeight="1" x14ac:dyDescent="0.35">
      <c r="A48" s="1"/>
      <c r="L48" s="1"/>
    </row>
    <row r="49" spans="1:12" ht="30" customHeight="1" x14ac:dyDescent="0.35">
      <c r="A49" s="1"/>
      <c r="L49" s="1"/>
    </row>
    <row r="50" spans="1:12" ht="30" customHeight="1" x14ac:dyDescent="0.35">
      <c r="A50" s="1"/>
      <c r="L50" s="1"/>
    </row>
  </sheetData>
  <dataValidations count="17">
    <dataValidation allowBlank="1" showInputMessage="1" showErrorMessage="1" prompt="% Change from Budget is automatically calculated in this column under this heading" sqref="J7" xr:uid="{00000000-0002-0000-0400-000000000000}"/>
    <dataValidation allowBlank="1" showInputMessage="1" showErrorMessage="1" prompt="% Change from Prior Period is automatically calculated in this column under this heading" sqref="I7" xr:uid="{00000000-0002-0000-0400-000001000000}"/>
    <dataValidation allowBlank="1" showInputMessage="1" showErrorMessage="1" prompt="Current Period as % of Sales is automatically calculated in this column under this heading" sqref="H7" xr:uid="{00000000-0002-0000-0400-000002000000}"/>
    <dataValidation allowBlank="1" showInputMessage="1" showErrorMessage="1" prompt="Enter Current Period amount in this column under this heading" sqref="G7" xr:uid="{00000000-0002-0000-0400-000003000000}"/>
    <dataValidation allowBlank="1" showInputMessage="1" showErrorMessage="1" prompt="Enter Budget amount in this column under this heading" sqref="F7" xr:uid="{00000000-0002-0000-0400-000004000000}"/>
    <dataValidation allowBlank="1" showInputMessage="1" showErrorMessage="1" prompt="Enter Prior Period amount in this column under this heading" sqref="E7" xr:uid="{00000000-0002-0000-0400-000005000000}"/>
    <dataValidation allowBlank="1" showInputMessage="1" showErrorMessage="1" prompt="Enter Description in this column under this heading" sqref="D7" xr:uid="{00000000-0002-0000-0400-000006000000}"/>
    <dataValidation allowBlank="1" showInputMessage="1" showErrorMessage="1" prompt="Select Type in this column under this heading. Press ALT+DOWN ARROW to open the drop-down list, then ENTER to make selection." sqref="C7" xr:uid="{00000000-0002-0000-0400-000007000000}"/>
    <dataValidation allowBlank="1" showInputMessage="1" showErrorMessage="1" prompt="Company Name is automatically updated in this cell" sqref="C5" xr:uid="{00000000-0002-0000-0400-00000A000000}"/>
    <dataValidation allowBlank="1" showInputMessage="1" showErrorMessage="1" prompt="Total Taxes for the current period is automatically updated in thousands in this cell" sqref="J4" xr:uid="{00000000-0002-0000-0400-00000D000000}"/>
    <dataValidation allowBlank="1" showInputMessage="1" showErrorMessage="1" prompt="Add company logo in this cell" sqref="J4" xr:uid="{00000000-0002-0000-0400-00000E000000}"/>
    <dataValidation allowBlank="1" showInputMessage="1" showErrorMessage="1" prompt="Company name is automatically updated in this cell" sqref="C4" xr:uid="{075EED51-41DF-4F4D-AE0C-199FFF526058}"/>
    <dataValidation allowBlank="1" showInputMessage="1" showErrorMessage="1" prompt="Title of this worksheet is in this cell" sqref="C3" xr:uid="{AE0A529A-52C5-456A-9B08-D68E83F77E09}"/>
    <dataValidation allowBlank="1" showInputMessage="1" showErrorMessage="1" prompt="Total Taxes for the current period is automatically updated in thousands in cell at right" sqref="I4" xr:uid="{AF28C79B-67CB-4324-83C5-DD9A79265D0C}"/>
    <dataValidation allowBlank="1" showInputMessage="1" showErrorMessage="1" prompt="Enter starting date as month or year followed by the ending date as month, day, and year inside the brackets in this cell" sqref="J3" xr:uid="{9DE3DF40-9879-4612-B959-097AA3D99FE0}"/>
    <dataValidation allowBlank="1" showInputMessage="1" showErrorMessage="1" prompt="Create a list of Tax items in this worksheet. Total Taxes are automatically calculated at the end of the Taxes table." sqref="A1" xr:uid="{28E5BC79-9BBC-4CB2-8465-5B2615D499D2}"/>
    <dataValidation type="list" errorStyle="warning" allowBlank="1" showInputMessage="1" showErrorMessage="1" error="Select entry from the list. Select CANCEL, then press ALT+DOWN ARROW to open the drop-down list, then ENTER to make selection" sqref="C8:C12" xr:uid="{00000000-0002-0000-0400-00000F000000}">
      <formula1>INDIRECT("Categories[Categories]")</formula1>
    </dataValidation>
  </dataValidations>
  <printOptions horizontalCentered="1"/>
  <pageMargins left="0.25" right="0.25" top="0.75" bottom="0.75" header="0.3" footer="0.3"/>
  <pageSetup scale="53" fitToHeight="0" orientation="portrait" r:id="rId1"/>
  <headerFooter differentFirst="1"/>
  <ignoredErrors>
    <ignoredError sqref="H9:H12 I9:J13 H8:J8" emptyCellReference="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I50"/>
  <sheetViews>
    <sheetView showGridLines="0" zoomScaleNormal="100" workbookViewId="0"/>
  </sheetViews>
  <sheetFormatPr defaultColWidth="8.8984375" defaultRowHeight="17.25" customHeight="1" x14ac:dyDescent="0.35"/>
  <cols>
    <col min="1" max="1" width="2" customWidth="1"/>
    <col min="2" max="2" width="4.296875" customWidth="1"/>
    <col min="3" max="3" width="78.69921875" style="51" customWidth="1"/>
    <col min="4" max="4" width="4.296875" customWidth="1"/>
    <col min="5" max="5" width="2" customWidth="1"/>
  </cols>
  <sheetData>
    <row r="1" spans="1:9" ht="12" customHeight="1" x14ac:dyDescent="0.35">
      <c r="A1" s="1"/>
      <c r="B1" s="1"/>
      <c r="C1" s="1"/>
      <c r="D1" s="1"/>
      <c r="E1" s="1"/>
    </row>
    <row r="2" spans="1:9" ht="30" customHeight="1" x14ac:dyDescent="0.35">
      <c r="A2" s="1"/>
      <c r="C2"/>
      <c r="E2" s="1"/>
    </row>
    <row r="3" spans="1:9" ht="30" customHeight="1" x14ac:dyDescent="0.35">
      <c r="A3" s="1"/>
      <c r="C3" s="16" t="str">
        <f>Workbook_Title</f>
        <v>PROFIT AND LOSS STATEMENT</v>
      </c>
      <c r="E3" s="1"/>
    </row>
    <row r="4" spans="1:9" ht="30" customHeight="1" x14ac:dyDescent="0.35">
      <c r="A4" s="1"/>
      <c r="C4" s="17">
        <f>Company_Name</f>
        <v>0</v>
      </c>
      <c r="E4" s="1"/>
    </row>
    <row r="5" spans="1:9" ht="30" customHeight="1" x14ac:dyDescent="0.35">
      <c r="A5" s="1"/>
      <c r="C5"/>
      <c r="E5" s="1"/>
    </row>
    <row r="6" spans="1:9" ht="45" customHeight="1" x14ac:dyDescent="0.35">
      <c r="A6" s="1"/>
      <c r="C6" s="52" t="s">
        <v>73</v>
      </c>
      <c r="E6" s="1"/>
    </row>
    <row r="7" spans="1:9" ht="30" customHeight="1" x14ac:dyDescent="0.35">
      <c r="A7" s="1"/>
      <c r="C7" s="52" t="s">
        <v>25</v>
      </c>
      <c r="E7" s="1"/>
    </row>
    <row r="8" spans="1:9" ht="30" customHeight="1" x14ac:dyDescent="0.35">
      <c r="A8" s="1"/>
      <c r="C8" s="52" t="s">
        <v>38</v>
      </c>
      <c r="E8" s="1"/>
      <c r="I8" s="42"/>
    </row>
    <row r="9" spans="1:9" ht="30" customHeight="1" x14ac:dyDescent="0.35">
      <c r="A9" s="1"/>
      <c r="C9" s="52" t="s">
        <v>40</v>
      </c>
      <c r="E9" s="1"/>
      <c r="I9" s="43"/>
    </row>
    <row r="10" spans="1:9" ht="30" customHeight="1" x14ac:dyDescent="0.35">
      <c r="A10" s="1"/>
      <c r="C10" s="52" t="s">
        <v>46</v>
      </c>
      <c r="E10" s="1"/>
    </row>
    <row r="11" spans="1:9" ht="30" customHeight="1" x14ac:dyDescent="0.35">
      <c r="A11" s="1"/>
      <c r="C11" s="52" t="s">
        <v>50</v>
      </c>
      <c r="E11" s="1"/>
    </row>
    <row r="12" spans="1:9" ht="30" customHeight="1" x14ac:dyDescent="0.35">
      <c r="A12" s="1"/>
      <c r="C12" s="52" t="s">
        <v>53</v>
      </c>
      <c r="E12" s="1"/>
    </row>
    <row r="13" spans="1:9" ht="30" customHeight="1" x14ac:dyDescent="0.35">
      <c r="A13" s="1"/>
      <c r="C13" s="52" t="s">
        <v>65</v>
      </c>
      <c r="E13" s="1"/>
    </row>
    <row r="14" spans="1:9" ht="30" customHeight="1" x14ac:dyDescent="0.35">
      <c r="A14" s="1"/>
      <c r="E14" s="1"/>
    </row>
    <row r="15" spans="1:9" ht="12" customHeight="1" x14ac:dyDescent="0.35">
      <c r="A15" s="1"/>
      <c r="E15" s="1"/>
    </row>
    <row r="16" spans="1:9" ht="17.25" customHeight="1" x14ac:dyDescent="0.35">
      <c r="A16" s="1"/>
      <c r="E16" s="1"/>
    </row>
    <row r="17" spans="1:5" ht="17.25" customHeight="1" x14ac:dyDescent="0.35">
      <c r="A17" s="1"/>
      <c r="E17" s="1"/>
    </row>
    <row r="18" spans="1:5" ht="17.25" customHeight="1" x14ac:dyDescent="0.35">
      <c r="A18" s="1"/>
      <c r="E18" s="1"/>
    </row>
    <row r="19" spans="1:5" ht="17.25" customHeight="1" x14ac:dyDescent="0.35">
      <c r="A19" s="1"/>
      <c r="E19" s="1"/>
    </row>
    <row r="20" spans="1:5" ht="17.25" customHeight="1" x14ac:dyDescent="0.35">
      <c r="A20" s="1"/>
      <c r="E20" s="1"/>
    </row>
    <row r="21" spans="1:5" ht="17.25" customHeight="1" x14ac:dyDescent="0.35">
      <c r="A21" s="1"/>
      <c r="E21" s="1"/>
    </row>
    <row r="22" spans="1:5" ht="17.25" customHeight="1" x14ac:dyDescent="0.35">
      <c r="A22" s="1"/>
      <c r="E22" s="1"/>
    </row>
    <row r="23" spans="1:5" ht="17.25" customHeight="1" x14ac:dyDescent="0.35">
      <c r="A23" s="1"/>
      <c r="E23" s="1"/>
    </row>
    <row r="24" spans="1:5" ht="17.25" customHeight="1" x14ac:dyDescent="0.35">
      <c r="A24" s="1"/>
      <c r="E24" s="1"/>
    </row>
    <row r="25" spans="1:5" ht="17.25" customHeight="1" x14ac:dyDescent="0.35">
      <c r="A25" s="1"/>
      <c r="E25" s="1"/>
    </row>
    <row r="26" spans="1:5" ht="17.25" customHeight="1" x14ac:dyDescent="0.35">
      <c r="A26" s="1"/>
      <c r="E26" s="1"/>
    </row>
    <row r="27" spans="1:5" ht="17.25" customHeight="1" x14ac:dyDescent="0.35">
      <c r="A27" s="1"/>
      <c r="E27" s="1"/>
    </row>
    <row r="28" spans="1:5" ht="17.25" customHeight="1" x14ac:dyDescent="0.35">
      <c r="A28" s="1"/>
      <c r="E28" s="1"/>
    </row>
    <row r="29" spans="1:5" ht="17.25" customHeight="1" x14ac:dyDescent="0.35">
      <c r="A29" s="1"/>
      <c r="E29" s="1"/>
    </row>
    <row r="30" spans="1:5" ht="17.25" customHeight="1" x14ac:dyDescent="0.35">
      <c r="A30" s="1"/>
      <c r="E30" s="1"/>
    </row>
    <row r="31" spans="1:5" ht="17.25" customHeight="1" x14ac:dyDescent="0.35">
      <c r="A31" s="1"/>
      <c r="E31" s="1"/>
    </row>
    <row r="32" spans="1:5" ht="17.25" customHeight="1" x14ac:dyDescent="0.35">
      <c r="A32" s="1"/>
      <c r="E32" s="1"/>
    </row>
    <row r="33" spans="1:5" ht="17.25" customHeight="1" x14ac:dyDescent="0.35">
      <c r="A33" s="1"/>
      <c r="E33" s="1"/>
    </row>
    <row r="34" spans="1:5" ht="17.25" customHeight="1" x14ac:dyDescent="0.35">
      <c r="A34" s="1"/>
      <c r="E34" s="1"/>
    </row>
    <row r="35" spans="1:5" ht="17.25" customHeight="1" x14ac:dyDescent="0.35">
      <c r="A35" s="1"/>
      <c r="E35" s="1"/>
    </row>
    <row r="36" spans="1:5" ht="17.25" customHeight="1" x14ac:dyDescent="0.35">
      <c r="A36" s="1"/>
      <c r="E36" s="1"/>
    </row>
    <row r="37" spans="1:5" ht="17.25" customHeight="1" x14ac:dyDescent="0.35">
      <c r="A37" s="1"/>
      <c r="E37" s="1"/>
    </row>
    <row r="38" spans="1:5" ht="17.25" customHeight="1" x14ac:dyDescent="0.35">
      <c r="A38" s="1"/>
      <c r="E38" s="1"/>
    </row>
    <row r="39" spans="1:5" ht="17.25" customHeight="1" x14ac:dyDescent="0.35">
      <c r="A39" s="1"/>
      <c r="E39" s="1"/>
    </row>
    <row r="40" spans="1:5" ht="17.25" customHeight="1" x14ac:dyDescent="0.35">
      <c r="A40" s="1"/>
      <c r="E40" s="1"/>
    </row>
    <row r="41" spans="1:5" ht="17.25" customHeight="1" x14ac:dyDescent="0.35">
      <c r="A41" s="1"/>
      <c r="E41" s="1"/>
    </row>
    <row r="42" spans="1:5" ht="17.25" customHeight="1" x14ac:dyDescent="0.35">
      <c r="A42" s="1"/>
      <c r="E42" s="1"/>
    </row>
    <row r="43" spans="1:5" ht="17.25" customHeight="1" x14ac:dyDescent="0.35">
      <c r="A43" s="1"/>
      <c r="E43" s="1"/>
    </row>
    <row r="44" spans="1:5" ht="17.25" customHeight="1" x14ac:dyDescent="0.35">
      <c r="A44" s="1"/>
      <c r="E44" s="1"/>
    </row>
    <row r="45" spans="1:5" ht="17.25" customHeight="1" x14ac:dyDescent="0.35">
      <c r="A45" s="1"/>
      <c r="E45" s="1"/>
    </row>
    <row r="46" spans="1:5" ht="17.25" customHeight="1" x14ac:dyDescent="0.35">
      <c r="A46" s="1"/>
      <c r="E46" s="1"/>
    </row>
    <row r="47" spans="1:5" ht="17.25" customHeight="1" x14ac:dyDescent="0.35">
      <c r="A47" s="1"/>
      <c r="E47" s="1"/>
    </row>
    <row r="48" spans="1:5" ht="17.25" customHeight="1" x14ac:dyDescent="0.35">
      <c r="A48" s="1"/>
      <c r="E48" s="1"/>
    </row>
    <row r="49" spans="1:5" ht="17.25" customHeight="1" x14ac:dyDescent="0.35">
      <c r="A49" s="1"/>
      <c r="E49" s="1"/>
    </row>
    <row r="50" spans="1:5" ht="17.25" customHeight="1" x14ac:dyDescent="0.35">
      <c r="A50" s="1"/>
      <c r="E50" s="1"/>
    </row>
  </sheetData>
  <dataValidations count="4">
    <dataValidation allowBlank="1" showInputMessage="1" showErrorMessage="1" prompt="Enter Categories in this column under this heading" sqref="C6" xr:uid="{00000000-0002-0000-0500-000001000000}"/>
    <dataValidation allowBlank="1" showInputMessage="1" showErrorMessage="1" prompt="Title of this worksheet is in this cell" sqref="C3" xr:uid="{90034752-753B-476F-B493-A418125A3E91}"/>
    <dataValidation allowBlank="1" showInputMessage="1" showErrorMessage="1" prompt="Company name is automatically updated in this cell" sqref="C4" xr:uid="{1975DCEC-15A5-410F-817A-E4A69A3FC35A}"/>
    <dataValidation allowBlank="1" showInputMessage="1" showErrorMessage="1" prompt="Create a list of categories for Revenue, Income, Expenses &amp; Tax types in this worksheet. These values are used to bracket descriptions for better accounting on the Dashboard worksheet." sqref="A1" xr:uid="{42191542-A922-4659-B05E-A6D445FD03B6}"/>
  </dataValidations>
  <printOptions horizontalCentered="1"/>
  <pageMargins left="0.25" right="0.25" top="0.75" bottom="0.75" header="0.3" footer="0.3"/>
  <pageSetup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107A4-1E22-4D38-942F-62BC41A4BFC4}">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30CD8FD2-594D-4734-965D-4139AC7820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FD2387-7411-4993-A3BF-4F2CE1DFE03C}">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TM03986991</Template>
  <Application>Microsoft Excel</Application>
  <DocSecurity>0</DocSecurity>
  <ScaleCrop>false</ScaleCrop>
  <HeadingPairs>
    <vt:vector size="4" baseType="variant">
      <vt:variant>
        <vt:lpstr>Worksheets</vt:lpstr>
      </vt:variant>
      <vt:variant>
        <vt:i4>6</vt:i4>
      </vt:variant>
      <vt:variant>
        <vt:lpstr>Named Ranges</vt:lpstr>
      </vt:variant>
      <vt:variant>
        <vt:i4>33</vt:i4>
      </vt:variant>
    </vt:vector>
  </HeadingPairs>
  <TitlesOfParts>
    <vt:vector size="39" baseType="lpstr">
      <vt:lpstr>Dashboard</vt:lpstr>
      <vt:lpstr>Sales</vt:lpstr>
      <vt:lpstr>Income</vt:lpstr>
      <vt:lpstr>Expenses</vt:lpstr>
      <vt:lpstr>Taxes</vt:lpstr>
      <vt:lpstr>Categories</vt:lpstr>
      <vt:lpstr>Company_Name</vt:lpstr>
      <vt:lpstr>Net_Profit</vt:lpstr>
      <vt:lpstr>'Categories'!Print_Titles</vt:lpstr>
      <vt:lpstr>Dashboard!Print_Titles</vt:lpstr>
      <vt:lpstr>Expenses!Print_Titles</vt:lpstr>
      <vt:lpstr>Income!Print_Titles</vt:lpstr>
      <vt:lpstr>Sales!Print_Titles</vt:lpstr>
      <vt:lpstr>Taxes!Print_Titles</vt:lpstr>
      <vt:lpstr>RowTitleRegion1..C3</vt:lpstr>
      <vt:lpstr>RowTitleRegion1..C3.3</vt:lpstr>
      <vt:lpstr>RowTitleRegion1..C3.4</vt:lpstr>
      <vt:lpstr>RowTitleRegion1..C3.5</vt:lpstr>
      <vt:lpstr>RowTitleRegion1..C4</vt:lpstr>
      <vt:lpstr>RowTitleRegion2..H20</vt:lpstr>
      <vt:lpstr>Title1</vt:lpstr>
      <vt:lpstr>Title2</vt:lpstr>
      <vt:lpstr>Title3</vt:lpstr>
      <vt:lpstr>Title4</vt:lpstr>
      <vt:lpstr>Title5</vt:lpstr>
      <vt:lpstr>Title6</vt:lpstr>
      <vt:lpstr>Total_Cost_Sales</vt:lpstr>
      <vt:lpstr>Total_General_and_Administrative</vt:lpstr>
      <vt:lpstr>Total_Gross_Profit</vt:lpstr>
      <vt:lpstr>Total_Income_Operations</vt:lpstr>
      <vt:lpstr>Total_Operating_Expenses</vt:lpstr>
      <vt:lpstr>Total_Other_Expenses</vt:lpstr>
      <vt:lpstr>Total_Other_Income</vt:lpstr>
      <vt:lpstr>Total_Research_and_Development</vt:lpstr>
      <vt:lpstr>Total_Sales_and_Marketing</vt:lpstr>
      <vt:lpstr>Total_Sales_Revenue</vt:lpstr>
      <vt:lpstr>Total_Taxes</vt:lpstr>
      <vt:lpstr>Workbook_Dates</vt:lpstr>
      <vt:lpstr>Workbook_Title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2023-10-22T11:00:12Z</dcterms:created>
  <dcterms:modified xsi:type="dcterms:W3CDTF">2025-12-02T12:25:58Z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